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Associate Director's Office\Administrative Procedures\Draft Admin Procedures\"/>
    </mc:Choice>
  </mc:AlternateContent>
  <workbookProtection workbookAlgorithmName="SHA-512" workbookHashValue="qEmUGNCic1NakXnv1wkTCmx1lVMSm6MKqcqmly8T2iJvcIIlLj12TIFQMUaUbNGtM+WBdS8nbkWnJDmF59RCbw==" workbookSaltValue="C5rUdHtfTiNUeSbi15tFIg==" workbookSpinCount="100000" lockStructure="1"/>
  <bookViews>
    <workbookView xWindow="0" yWindow="0" windowWidth="25200" windowHeight="11688" tabRatio="725"/>
  </bookViews>
  <sheets>
    <sheet name="FAMIS Budget" sheetId="1" r:id="rId1"/>
    <sheet name="Fed Budget" sheetId="2" r:id="rId2"/>
    <sheet name="Lists" sheetId="3" state="hidden" r:id="rId3"/>
    <sheet name="Instructions" sheetId="4" r:id="rId4"/>
  </sheets>
  <definedNames>
    <definedName name="_xlnm.Print_Area" localSheetId="1">'Fed Budget'!$A$1:$B$17</definedName>
  </definedNames>
  <calcPr calcId="152511"/>
</workbook>
</file>

<file path=xl/calcChain.xml><?xml version="1.0" encoding="utf-8"?>
<calcChain xmlns="http://schemas.openxmlformats.org/spreadsheetml/2006/main">
  <c r="G13" i="1" l="1"/>
  <c r="D13" i="1" l="1"/>
  <c r="H13" i="1"/>
  <c r="E13" i="1"/>
  <c r="J13" i="1" l="1"/>
  <c r="C9" i="2" l="1"/>
  <c r="B9" i="2"/>
  <c r="I13" i="1"/>
  <c r="B15" i="2"/>
  <c r="D32" i="1" l="1"/>
  <c r="J8" i="1"/>
  <c r="I8" i="1"/>
  <c r="D9" i="2"/>
  <c r="C15" i="2"/>
  <c r="B14" i="2"/>
  <c r="C14" i="2"/>
  <c r="C13" i="2"/>
  <c r="C12" i="2"/>
  <c r="C11" i="2"/>
  <c r="C10" i="2"/>
  <c r="C8" i="2"/>
  <c r="J10" i="1"/>
  <c r="J11" i="1"/>
  <c r="J12" i="1"/>
  <c r="J14" i="1"/>
  <c r="J15" i="1"/>
  <c r="J16" i="1"/>
  <c r="J17" i="1"/>
  <c r="J18" i="1"/>
  <c r="J19" i="1"/>
  <c r="J21" i="1"/>
  <c r="J22" i="1"/>
  <c r="J23" i="1"/>
  <c r="J24" i="1"/>
  <c r="J25" i="1"/>
  <c r="J26" i="1"/>
  <c r="J27" i="1"/>
  <c r="J28" i="1"/>
  <c r="J29" i="1"/>
  <c r="J30" i="1"/>
  <c r="J31" i="1"/>
  <c r="J9" i="1"/>
  <c r="I10" i="1"/>
  <c r="I11" i="1"/>
  <c r="I12" i="1"/>
  <c r="I14" i="1"/>
  <c r="I15" i="1"/>
  <c r="I16" i="1"/>
  <c r="I17" i="1"/>
  <c r="I18" i="1"/>
  <c r="I19" i="1"/>
  <c r="I21" i="1"/>
  <c r="I22" i="1"/>
  <c r="I23" i="1"/>
  <c r="I24" i="1"/>
  <c r="I25" i="1"/>
  <c r="I26" i="1"/>
  <c r="I27" i="1"/>
  <c r="I28" i="1"/>
  <c r="I29" i="1"/>
  <c r="I30" i="1"/>
  <c r="I31" i="1"/>
  <c r="I9" i="1"/>
  <c r="J5" i="1"/>
  <c r="E36" i="1"/>
  <c r="E35" i="1"/>
  <c r="B13" i="2"/>
  <c r="D13" i="2" s="1"/>
  <c r="B12" i="2"/>
  <c r="B11" i="2"/>
  <c r="D11" i="2" s="1"/>
  <c r="B10" i="2"/>
  <c r="B8" i="2"/>
  <c r="D35" i="1"/>
  <c r="D12" i="2" l="1"/>
  <c r="D10" i="2"/>
  <c r="D15" i="2"/>
  <c r="F35" i="1"/>
  <c r="D8" i="2"/>
  <c r="D14" i="2"/>
  <c r="D36" i="1"/>
  <c r="F36" i="1" s="1"/>
  <c r="B4" i="2" l="1"/>
  <c r="E32" i="1" l="1"/>
  <c r="B2" i="2" l="1"/>
  <c r="I5" i="1"/>
  <c r="B3" i="2"/>
  <c r="B16" i="2" l="1"/>
  <c r="G32" i="1"/>
  <c r="I32" i="1" s="1"/>
  <c r="G35" i="1"/>
  <c r="G36" i="1"/>
  <c r="H33" i="1"/>
  <c r="H34" i="1" s="1"/>
  <c r="H35" i="1"/>
  <c r="H36" i="1"/>
  <c r="E33" i="1"/>
  <c r="E34" i="1" s="1"/>
  <c r="I35" i="1" l="1"/>
  <c r="I36" i="1"/>
  <c r="J32" i="1"/>
  <c r="C16" i="2"/>
  <c r="C17" i="2" s="1"/>
  <c r="G33" i="1"/>
  <c r="D16" i="2" l="1"/>
  <c r="G34" i="1"/>
  <c r="J33" i="1"/>
  <c r="J34" i="1" s="1"/>
  <c r="D33" i="1"/>
  <c r="I33" i="1" l="1"/>
  <c r="D34" i="1"/>
  <c r="B17" i="2"/>
  <c r="D17" i="2" s="1"/>
</calcChain>
</file>

<file path=xl/comments1.xml><?xml version="1.0" encoding="utf-8"?>
<comments xmlns="http://schemas.openxmlformats.org/spreadsheetml/2006/main">
  <authors>
    <author>Kathleene Flatt</author>
    <author>Bryan, Casey</author>
    <author>Flatt, Kathleene</author>
    <author>TFS Employee</author>
  </authors>
  <commentList>
    <comment ref="G8" authorId="0" shapeId="0">
      <text>
        <r>
          <rPr>
            <sz val="8"/>
            <color indexed="81"/>
            <rFont val="Tahoma"/>
            <family val="2"/>
          </rPr>
          <t>Enter total amount of match here.  List accounts to be used in block 37.</t>
        </r>
      </text>
    </comment>
    <comment ref="D13" authorId="1" shapeId="0">
      <text>
        <r>
          <rPr>
            <b/>
            <sz val="9"/>
            <color indexed="81"/>
            <rFont val="Tahoma"/>
            <family val="2"/>
          </rPr>
          <t>Automatically calculated.  Benefits = 30% of Unallocated Salaries plus 8.6% of Wages Pool.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" authorId="1" shapeId="0">
      <text>
        <r>
          <rPr>
            <b/>
            <sz val="9"/>
            <color indexed="81"/>
            <rFont val="Tahoma"/>
            <family val="2"/>
          </rPr>
          <t>Automatically calculated.  Benefits = 30% of Unallocated Salaries plus 8.6% of Wages Pool.</t>
        </r>
      </text>
    </comment>
    <comment ref="G13" authorId="1" shapeId="0">
      <text>
        <r>
          <rPr>
            <b/>
            <sz val="9"/>
            <color indexed="81"/>
            <rFont val="Tahoma"/>
            <family val="2"/>
          </rPr>
          <t>Automatically calculated.  Benefits = 30% of Unallocated Salaries plus 8.6% of Wages Pool.</t>
        </r>
      </text>
    </comment>
    <comment ref="H13" authorId="1" shapeId="0">
      <text>
        <r>
          <rPr>
            <b/>
            <sz val="9"/>
            <color indexed="81"/>
            <rFont val="Tahoma"/>
            <family val="2"/>
          </rPr>
          <t>Automatically calculated.  Benefits = 30% of Unallocated Salaries plus 8.6% of Wages Pool.</t>
        </r>
      </text>
    </comment>
    <comment ref="B26" authorId="2" shapeId="0">
      <text>
        <r>
          <rPr>
            <sz val="9"/>
            <color indexed="81"/>
            <rFont val="Tahoma"/>
            <family val="2"/>
          </rPr>
          <t>Allowed only if off-campus IDC rate is used.</t>
        </r>
      </text>
    </comment>
    <comment ref="B30" authorId="1" shapeId="0">
      <text>
        <r>
          <rPr>
            <b/>
            <sz val="9"/>
            <color indexed="81"/>
            <rFont val="Tahoma"/>
            <family val="2"/>
          </rPr>
          <t>Most all participants costs do not get IDC. Refer to Tamu Object Code Search under the F&amp;A inlcuded. If no IDC this filed will reflect a Y.</t>
        </r>
      </text>
    </comment>
    <comment ref="D32" authorId="3" shapeId="0">
      <text>
        <r>
          <rPr>
            <b/>
            <sz val="8"/>
            <color indexed="81"/>
            <rFont val="Tahoma"/>
            <family val="2"/>
          </rPr>
          <t>Indirect costs are not calculated on office/building leases, participant costs, capital outlay and the portion of each pass-through grant which exceeds $25,000.  A written memo by the Director must accompany this form if IDC is being waived for eligible expenses.</t>
        </r>
      </text>
    </comment>
    <comment ref="E32" authorId="3" shapeId="0">
      <text>
        <r>
          <rPr>
            <b/>
            <sz val="8"/>
            <color indexed="81"/>
            <rFont val="Tahoma"/>
            <family val="2"/>
          </rPr>
          <t>Indirect costs are not calculated on office/building leases, participant costs, capital outlay and the portion of each pass-through grant which exceeds $25,000.  A written memo by the Director must accompany this form if IDC is being waived for eligible expenses.</t>
        </r>
      </text>
    </comment>
    <comment ref="G32" authorId="3" shapeId="0">
      <text>
        <r>
          <rPr>
            <b/>
            <sz val="8"/>
            <color indexed="81"/>
            <rFont val="Tahoma"/>
            <family val="2"/>
          </rPr>
          <t>Indirect costs are not calculated on office/building leases, participant costs, capital outlay and the portion of each pass-through grant which exceeds $25,000.  A written memo by the Director must accompany this form if IDC is being waived for eligible expenses.</t>
        </r>
      </text>
    </comment>
    <comment ref="H32" authorId="2" shapeId="0">
      <text>
        <r>
          <rPr>
            <sz val="9"/>
            <color indexed="81"/>
            <rFont val="Tahoma"/>
            <family val="2"/>
          </rPr>
          <t>IDC is not allowed on 3rd Party Match expenses.</t>
        </r>
      </text>
    </comment>
  </commentList>
</comments>
</file>

<file path=xl/sharedStrings.xml><?xml version="1.0" encoding="utf-8"?>
<sst xmlns="http://schemas.openxmlformats.org/spreadsheetml/2006/main" count="143" uniqueCount="87">
  <si>
    <t>Title:</t>
  </si>
  <si>
    <t>Pool</t>
  </si>
  <si>
    <t>Title</t>
  </si>
  <si>
    <t>Unallocated Salaries</t>
  </si>
  <si>
    <t>Travel</t>
  </si>
  <si>
    <t>Supplies &amp; Materials</t>
  </si>
  <si>
    <t>Fuels &amp; Lubricants</t>
  </si>
  <si>
    <t>Utilities</t>
  </si>
  <si>
    <t>Telecommunications</t>
  </si>
  <si>
    <t>Dues &amp; Fees</t>
  </si>
  <si>
    <t>Judgements &amp; Court Costs</t>
  </si>
  <si>
    <t>Professional Services</t>
  </si>
  <si>
    <t>Maintenance &amp; Repair</t>
  </si>
  <si>
    <t>Other Services</t>
  </si>
  <si>
    <t>Rental of Aircraft</t>
  </si>
  <si>
    <t>Capital Outlay</t>
  </si>
  <si>
    <t>Salaries Pool</t>
  </si>
  <si>
    <t>Longevity Pool</t>
  </si>
  <si>
    <t>Wages Pool</t>
  </si>
  <si>
    <t>0001</t>
  </si>
  <si>
    <t>Revenue Pool</t>
  </si>
  <si>
    <t>Account Total</t>
  </si>
  <si>
    <t>Fed Prgm Category</t>
  </si>
  <si>
    <t>Equipment</t>
  </si>
  <si>
    <t>Indirect Charges</t>
  </si>
  <si>
    <t>Other</t>
  </si>
  <si>
    <t>Supplies</t>
  </si>
  <si>
    <t>Personnel</t>
  </si>
  <si>
    <t>(Not Allowed)</t>
  </si>
  <si>
    <t>Contractual</t>
  </si>
  <si>
    <t>Fringe Benefits</t>
  </si>
  <si>
    <t>Construction</t>
  </si>
  <si>
    <t>Comments:</t>
  </si>
  <si>
    <t xml:space="preserve">
Period:</t>
  </si>
  <si>
    <t>ACCOUNT REVISION</t>
  </si>
  <si>
    <t>Total Direct Charges</t>
  </si>
  <si>
    <t>Totals</t>
  </si>
  <si>
    <t>Subtotal</t>
  </si>
  <si>
    <t>IDC</t>
  </si>
  <si>
    <t>Total</t>
  </si>
  <si>
    <t>Federal Budget</t>
  </si>
  <si>
    <t>Requested By:</t>
  </si>
  <si>
    <t>Approved By:</t>
  </si>
  <si>
    <t>Date:</t>
  </si>
  <si>
    <t>For Business Office Use Only</t>
  </si>
  <si>
    <t>Rental of Office Buildings or Office Space</t>
  </si>
  <si>
    <t>6000</t>
  </si>
  <si>
    <t>Grant Expense Pool (first $25,000)</t>
  </si>
  <si>
    <t>6200</t>
  </si>
  <si>
    <t>6010</t>
  </si>
  <si>
    <t>Grant Expense Pool (after 1st $25,000)</t>
  </si>
  <si>
    <t>8000</t>
  </si>
  <si>
    <t>C/S Program Acct
Federal</t>
  </si>
  <si>
    <t>Constituent / 3rd Party Match</t>
  </si>
  <si>
    <t>@</t>
  </si>
  <si>
    <t>[Term dates]</t>
  </si>
  <si>
    <t>5801</t>
  </si>
  <si>
    <t>Program 
Acct
Federal</t>
  </si>
  <si>
    <t>Total Federal Budget</t>
  </si>
  <si>
    <t>Program Acct State Match</t>
  </si>
  <si>
    <t>Program 
Acct
State Match*</t>
  </si>
  <si>
    <t>NEW ACCOUNT REQUEST</t>
  </si>
  <si>
    <t>Type:</t>
  </si>
  <si>
    <t>Account Types</t>
  </si>
  <si>
    <t>* PLEASE SELECT *</t>
  </si>
  <si>
    <t>Notes:</t>
  </si>
  <si>
    <t>For Business Office Use Only:</t>
  </si>
  <si>
    <t>Detailed training and instructions are available on the web at:</t>
  </si>
  <si>
    <t>http://tfsweb.tamu.edu/staffresources/training</t>
  </si>
  <si>
    <t>Look for training material that begins with "Grants".</t>
  </si>
  <si>
    <t>6370-6374</t>
  </si>
  <si>
    <t>Other Expenses-Participant Costs (Travel, other, etc…)</t>
  </si>
  <si>
    <t>Rental &amp; Leasing (copiers, etc…)</t>
  </si>
  <si>
    <t>Other Expenses (misc.)</t>
  </si>
  <si>
    <t>*Please ensure to list all accounts to be used for match:</t>
  </si>
  <si>
    <t>Original Budget</t>
  </si>
  <si>
    <t>Federal Categories</t>
  </si>
  <si>
    <t>[Name of Program and fiscal year]</t>
  </si>
  <si>
    <t>Total Direct Expenses (*all)</t>
  </si>
  <si>
    <t xml:space="preserve"> @  = Categories that are not included in indirect cost calculation</t>
  </si>
  <si>
    <t>Indirect Costs (% MTDC) enter rate</t>
  </si>
  <si>
    <t>Modified Total Direct Costs (*to calculate IDC)</t>
  </si>
  <si>
    <t>Program Account
Totals</t>
  </si>
  <si>
    <t>Match Account
Totals</t>
  </si>
  <si>
    <t>Responsible Person for FAMIS account:                                                  Responsible Project Investigator:</t>
  </si>
  <si>
    <r>
      <t xml:space="preserve">100% Project Total 
</t>
    </r>
    <r>
      <rPr>
        <i/>
        <sz val="9"/>
        <color indexed="8"/>
        <rFont val="Arial"/>
        <family val="2"/>
      </rPr>
      <t>(Federal Plus Match)</t>
    </r>
  </si>
  <si>
    <t>Benefits (30% unallocated, 8.6% wage)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</si>
</sst>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</numFmts>
  <fonts count="34" x14ac:knownFonts="1">
    <font>
      <sz val="10"/>
      <name val="Arial"/>
    </font>
    <font>
      <sz val="14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vertAlign val="superscript"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sz val="8"/>
      <color indexed="81"/>
      <name val="Tahoma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8"/>
      <color indexed="81"/>
      <name val="Tahoma"/>
      <family val="2"/>
    </font>
    <font>
      <sz val="8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9"/>
      <color indexed="8"/>
      <name val="Arial"/>
      <family val="2"/>
    </font>
    <font>
      <b/>
      <i/>
      <sz val="11"/>
      <color theme="1"/>
      <name val="Arial"/>
      <family val="2"/>
    </font>
    <font>
      <sz val="10"/>
      <name val="Arial"/>
      <family val="2"/>
    </font>
    <font>
      <b/>
      <i/>
      <sz val="8"/>
      <color rgb="FF0000FF"/>
      <name val="Arial"/>
      <family val="2"/>
    </font>
    <font>
      <b/>
      <i/>
      <sz val="11"/>
      <color rgb="FF0000FF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9"/>
      <color rgb="FF0000FF"/>
      <name val="Arial"/>
      <family val="2"/>
    </font>
    <font>
      <i/>
      <sz val="9"/>
      <color rgb="FF7030A0"/>
      <name val="Arial"/>
      <family val="2"/>
    </font>
    <font>
      <i/>
      <sz val="8"/>
      <name val="Arial"/>
      <family val="2"/>
    </font>
    <font>
      <i/>
      <sz val="1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>
        <fgColor indexed="9"/>
      </patternFill>
    </fill>
    <fill>
      <patternFill patternType="solid">
        <fgColor indexed="43"/>
        <bgColor indexed="64"/>
      </patternFill>
    </fill>
    <fill>
      <patternFill patternType="gray125">
        <fgColor indexed="9"/>
      </patternFill>
    </fill>
    <fill>
      <patternFill patternType="gray125">
        <fgColor indexed="9"/>
        <bgColor indexed="41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  <fill>
      <patternFill patternType="gray125">
        <fgColor indexed="9"/>
        <bgColor theme="0"/>
      </patternFill>
    </fill>
    <fill>
      <patternFill patternType="gray125">
        <fgColor indexed="9"/>
        <bgColor rgb="FFCCFFFF"/>
      </patternFill>
    </fill>
    <fill>
      <patternFill patternType="solid">
        <fgColor theme="0" tint="-0.14999847407452621"/>
        <bgColor indexed="64"/>
      </patternFill>
    </fill>
    <fill>
      <patternFill patternType="gray125">
        <fgColor indexed="9"/>
        <bgColor theme="0" tint="-0.14999847407452621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fgColor indexed="9"/>
        <bgColor theme="0" tint="-0.14999847407452621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double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22"/>
      </top>
      <bottom style="thin">
        <color indexed="22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9" fontId="25" fillId="0" borderId="0" applyFont="0" applyFill="0" applyBorder="0" applyAlignment="0" applyProtection="0"/>
  </cellStyleXfs>
  <cellXfs count="186">
    <xf numFmtId="0" fontId="0" fillId="0" borderId="0" xfId="0"/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 wrapText="1"/>
    </xf>
    <xf numFmtId="43" fontId="1" fillId="0" borderId="0" xfId="0" applyNumberFormat="1" applyFont="1" applyAlignment="1">
      <alignment horizontal="center"/>
    </xf>
    <xf numFmtId="43" fontId="1" fillId="0" borderId="0" xfId="0" applyNumberFormat="1" applyFont="1"/>
    <xf numFmtId="43" fontId="1" fillId="0" borderId="0" xfId="0" applyNumberFormat="1" applyFont="1" applyFill="1"/>
    <xf numFmtId="43" fontId="2" fillId="0" borderId="1" xfId="0" applyNumberFormat="1" applyFont="1" applyFill="1" applyBorder="1" applyAlignment="1">
      <alignment horizontal="center"/>
    </xf>
    <xf numFmtId="43" fontId="1" fillId="0" borderId="0" xfId="0" applyNumberFormat="1" applyFont="1" applyBorder="1"/>
    <xf numFmtId="43" fontId="1" fillId="0" borderId="8" xfId="0" applyNumberFormat="1" applyFont="1" applyFill="1" applyBorder="1"/>
    <xf numFmtId="43" fontId="14" fillId="0" borderId="11" xfId="1" applyNumberFormat="1" applyFill="1" applyBorder="1" applyAlignment="1" applyProtection="1">
      <alignment horizontal="center"/>
    </xf>
    <xf numFmtId="43" fontId="0" fillId="0" borderId="0" xfId="0" applyNumberFormat="1"/>
    <xf numFmtId="43" fontId="9" fillId="0" borderId="12" xfId="0" applyNumberFormat="1" applyFont="1" applyBorder="1" applyAlignment="1">
      <alignment horizontal="center"/>
    </xf>
    <xf numFmtId="43" fontId="3" fillId="0" borderId="4" xfId="0" quotePrefix="1" applyNumberFormat="1" applyFont="1" applyFill="1" applyBorder="1" applyAlignment="1">
      <alignment horizontal="center"/>
    </xf>
    <xf numFmtId="43" fontId="3" fillId="0" borderId="2" xfId="0" applyNumberFormat="1" applyFont="1" applyFill="1" applyBorder="1" applyAlignment="1">
      <alignment horizontal="left"/>
    </xf>
    <xf numFmtId="43" fontId="3" fillId="4" borderId="10" xfId="0" applyNumberFormat="1" applyFont="1" applyFill="1" applyBorder="1"/>
    <xf numFmtId="43" fontId="4" fillId="2" borderId="15" xfId="0" applyNumberFormat="1" applyFont="1" applyFill="1" applyBorder="1"/>
    <xf numFmtId="43" fontId="3" fillId="0" borderId="0" xfId="0" applyNumberFormat="1" applyFont="1"/>
    <xf numFmtId="43" fontId="4" fillId="0" borderId="2" xfId="0" applyNumberFormat="1" applyFont="1" applyBorder="1"/>
    <xf numFmtId="43" fontId="4" fillId="2" borderId="13" xfId="0" applyNumberFormat="1" applyFont="1" applyFill="1" applyBorder="1"/>
    <xf numFmtId="43" fontId="3" fillId="0" borderId="10" xfId="0" applyNumberFormat="1" applyFont="1" applyBorder="1" applyAlignment="1">
      <alignment horizontal="center"/>
    </xf>
    <xf numFmtId="43" fontId="3" fillId="0" borderId="0" xfId="0" applyNumberFormat="1" applyFont="1" applyBorder="1"/>
    <xf numFmtId="43" fontId="3" fillId="0" borderId="15" xfId="0" applyNumberFormat="1" applyFont="1" applyBorder="1"/>
    <xf numFmtId="43" fontId="3" fillId="0" borderId="0" xfId="0" applyNumberFormat="1" applyFont="1" applyBorder="1" applyAlignment="1">
      <alignment horizontal="center"/>
    </xf>
    <xf numFmtId="43" fontId="3" fillId="0" borderId="0" xfId="0" applyNumberFormat="1" applyFont="1" applyFill="1" applyBorder="1"/>
    <xf numFmtId="43" fontId="0" fillId="0" borderId="0" xfId="0" applyNumberFormat="1" applyFill="1" applyBorder="1"/>
    <xf numFmtId="43" fontId="5" fillId="0" borderId="0" xfId="0" applyNumberFormat="1" applyFont="1" applyBorder="1" applyAlignment="1">
      <alignment horizontal="left"/>
    </xf>
    <xf numFmtId="43" fontId="8" fillId="0" borderId="0" xfId="0" applyNumberFormat="1" applyFont="1" applyFill="1" applyBorder="1"/>
    <xf numFmtId="43" fontId="0" fillId="0" borderId="0" xfId="0" applyNumberFormat="1" applyFill="1"/>
    <xf numFmtId="43" fontId="1" fillId="0" borderId="1" xfId="0" applyNumberFormat="1" applyFont="1" applyBorder="1"/>
    <xf numFmtId="43" fontId="3" fillId="0" borderId="0" xfId="0" applyNumberFormat="1" applyFont="1" applyAlignment="1">
      <alignment horizontal="center"/>
    </xf>
    <xf numFmtId="43" fontId="0" fillId="0" borderId="0" xfId="0" applyNumberFormat="1" applyAlignment="1">
      <alignment horizontal="center"/>
    </xf>
    <xf numFmtId="49" fontId="3" fillId="4" borderId="10" xfId="0" applyNumberFormat="1" applyFont="1" applyFill="1" applyBorder="1" applyAlignment="1">
      <alignment horizontal="center"/>
    </xf>
    <xf numFmtId="43" fontId="17" fillId="0" borderId="0" xfId="0" applyNumberFormat="1" applyFont="1" applyFill="1" applyAlignment="1">
      <alignment horizontal="right"/>
    </xf>
    <xf numFmtId="43" fontId="3" fillId="0" borderId="0" xfId="0" applyNumberFormat="1" applyFont="1" applyAlignment="1">
      <alignment wrapText="1"/>
    </xf>
    <xf numFmtId="49" fontId="3" fillId="0" borderId="16" xfId="0" applyNumberFormat="1" applyFont="1" applyFill="1" applyBorder="1" applyAlignment="1">
      <alignment horizontal="center"/>
    </xf>
    <xf numFmtId="43" fontId="3" fillId="0" borderId="16" xfId="0" applyNumberFormat="1" applyFont="1" applyFill="1" applyBorder="1"/>
    <xf numFmtId="49" fontId="3" fillId="4" borderId="16" xfId="0" applyNumberFormat="1" applyFont="1" applyFill="1" applyBorder="1" applyAlignment="1">
      <alignment horizontal="center"/>
    </xf>
    <xf numFmtId="43" fontId="3" fillId="4" borderId="16" xfId="0" applyNumberFormat="1" applyFont="1" applyFill="1" applyBorder="1"/>
    <xf numFmtId="43" fontId="0" fillId="0" borderId="0" xfId="0" applyNumberFormat="1" applyAlignment="1">
      <alignment horizontal="left"/>
    </xf>
    <xf numFmtId="43" fontId="0" fillId="0" borderId="0" xfId="0" applyNumberFormat="1" applyFill="1" applyBorder="1" applyAlignment="1">
      <alignment horizontal="right"/>
    </xf>
    <xf numFmtId="22" fontId="0" fillId="0" borderId="0" xfId="0" applyNumberFormat="1" applyBorder="1"/>
    <xf numFmtId="43" fontId="0" fillId="0" borderId="0" xfId="0" applyNumberFormat="1" applyBorder="1" applyAlignment="1">
      <alignment horizontal="center"/>
    </xf>
    <xf numFmtId="43" fontId="17" fillId="0" borderId="0" xfId="0" applyNumberFormat="1" applyFont="1" applyFill="1" applyBorder="1" applyAlignment="1">
      <alignment horizontal="right"/>
    </xf>
    <xf numFmtId="43" fontId="0" fillId="0" borderId="0" xfId="0" applyNumberFormat="1" applyBorder="1"/>
    <xf numFmtId="43" fontId="0" fillId="1" borderId="18" xfId="0" applyNumberFormat="1" applyFill="1" applyBorder="1" applyAlignment="1">
      <alignment horizontal="centerContinuous"/>
    </xf>
    <xf numFmtId="43" fontId="3" fillId="1" borderId="19" xfId="0" applyNumberFormat="1" applyFont="1" applyFill="1" applyBorder="1" applyAlignment="1">
      <alignment horizontal="centerContinuous"/>
    </xf>
    <xf numFmtId="43" fontId="0" fillId="1" borderId="19" xfId="0" applyNumberFormat="1" applyFill="1" applyBorder="1" applyAlignment="1">
      <alignment horizontal="centerContinuous"/>
    </xf>
    <xf numFmtId="43" fontId="17" fillId="1" borderId="19" xfId="0" applyNumberFormat="1" applyFont="1" applyFill="1" applyBorder="1" applyAlignment="1">
      <alignment horizontal="centerContinuous"/>
    </xf>
    <xf numFmtId="22" fontId="0" fillId="1" borderId="20" xfId="0" applyNumberFormat="1" applyFill="1" applyBorder="1" applyAlignment="1">
      <alignment horizontal="centerContinuous"/>
    </xf>
    <xf numFmtId="43" fontId="0" fillId="1" borderId="21" xfId="0" applyNumberFormat="1" applyFill="1" applyBorder="1" applyAlignment="1">
      <alignment horizontal="center" wrapText="1"/>
    </xf>
    <xf numFmtId="43" fontId="17" fillId="1" borderId="22" xfId="0" applyNumberFormat="1" applyFont="1" applyFill="1" applyBorder="1" applyAlignment="1">
      <alignment horizontal="right"/>
    </xf>
    <xf numFmtId="43" fontId="19" fillId="0" borderId="0" xfId="0" applyNumberFormat="1" applyFont="1" applyAlignment="1">
      <alignment horizontal="left"/>
    </xf>
    <xf numFmtId="43" fontId="9" fillId="0" borderId="4" xfId="0" applyNumberFormat="1" applyFont="1" applyBorder="1" applyAlignment="1">
      <alignment horizontal="center"/>
    </xf>
    <xf numFmtId="43" fontId="20" fillId="0" borderId="8" xfId="0" applyNumberFormat="1" applyFont="1" applyFill="1" applyBorder="1" applyAlignment="1">
      <alignment horizontal="center" wrapText="1"/>
    </xf>
    <xf numFmtId="43" fontId="3" fillId="1" borderId="0" xfId="0" applyNumberFormat="1" applyFont="1" applyFill="1" applyBorder="1" applyAlignment="1">
      <alignment horizontal="center"/>
    </xf>
    <xf numFmtId="43" fontId="4" fillId="0" borderId="3" xfId="0" applyNumberFormat="1" applyFont="1" applyBorder="1"/>
    <xf numFmtId="0" fontId="0" fillId="0" borderId="14" xfId="0" applyBorder="1" applyAlignment="1"/>
    <xf numFmtId="43" fontId="14" fillId="0" borderId="32" xfId="1" applyNumberFormat="1" applyBorder="1" applyAlignment="1" applyProtection="1"/>
    <xf numFmtId="0" fontId="7" fillId="0" borderId="1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 wrapText="1"/>
      <protection locked="0"/>
    </xf>
    <xf numFmtId="43" fontId="15" fillId="4" borderId="9" xfId="0" applyNumberFormat="1" applyFont="1" applyFill="1" applyBorder="1" applyProtection="1">
      <protection locked="0"/>
    </xf>
    <xf numFmtId="43" fontId="15" fillId="0" borderId="17" xfId="0" applyNumberFormat="1" applyFont="1" applyFill="1" applyBorder="1" applyProtection="1">
      <protection locked="0"/>
    </xf>
    <xf numFmtId="43" fontId="15" fillId="4" borderId="17" xfId="0" applyNumberFormat="1" applyFont="1" applyFill="1" applyBorder="1" applyProtection="1">
      <protection locked="0"/>
    </xf>
    <xf numFmtId="1" fontId="6" fillId="7" borderId="26" xfId="0" applyNumberFormat="1" applyFont="1" applyFill="1" applyBorder="1" applyAlignment="1" applyProtection="1">
      <alignment horizontal="center" wrapText="1"/>
      <protection locked="0"/>
    </xf>
    <xf numFmtId="49" fontId="6" fillId="7" borderId="25" xfId="0" applyNumberFormat="1" applyFont="1" applyFill="1" applyBorder="1" applyAlignment="1" applyProtection="1">
      <alignment horizontal="center" wrapText="1"/>
      <protection locked="0"/>
    </xf>
    <xf numFmtId="1" fontId="6" fillId="7" borderId="25" xfId="0" applyNumberFormat="1" applyFont="1" applyFill="1" applyBorder="1" applyAlignment="1" applyProtection="1">
      <alignment horizontal="center" wrapText="1"/>
      <protection locked="0"/>
    </xf>
    <xf numFmtId="1" fontId="7" fillId="1" borderId="26" xfId="0" applyNumberFormat="1" applyFont="1" applyFill="1" applyBorder="1" applyAlignment="1" applyProtection="1">
      <alignment horizontal="center"/>
      <protection locked="0"/>
    </xf>
    <xf numFmtId="43" fontId="9" fillId="0" borderId="2" xfId="0" applyNumberFormat="1" applyFont="1" applyBorder="1" applyAlignment="1">
      <alignment horizontal="center" wrapText="1"/>
    </xf>
    <xf numFmtId="43" fontId="4" fillId="2" borderId="2" xfId="0" applyNumberFormat="1" applyFont="1" applyFill="1" applyBorder="1" applyAlignment="1">
      <alignment horizontal="center"/>
    </xf>
    <xf numFmtId="43" fontId="10" fillId="0" borderId="13" xfId="0" quotePrefix="1" applyNumberFormat="1" applyFont="1" applyFill="1" applyBorder="1" applyAlignment="1" applyProtection="1">
      <alignment horizontal="right"/>
      <protection locked="0"/>
    </xf>
    <xf numFmtId="43" fontId="10" fillId="0" borderId="2" xfId="0" applyNumberFormat="1" applyFont="1" applyFill="1" applyBorder="1" applyAlignment="1" applyProtection="1">
      <alignment horizontal="right"/>
      <protection locked="0"/>
    </xf>
    <xf numFmtId="43" fontId="10" fillId="5" borderId="2" xfId="0" quotePrefix="1" applyNumberFormat="1" applyFont="1" applyFill="1" applyBorder="1" applyAlignment="1" applyProtection="1">
      <alignment horizontal="right"/>
      <protection locked="0"/>
    </xf>
    <xf numFmtId="43" fontId="1" fillId="0" borderId="0" xfId="0" applyNumberFormat="1" applyFont="1" applyAlignment="1" applyProtection="1">
      <alignment horizontal="center"/>
    </xf>
    <xf numFmtId="43" fontId="1" fillId="0" borderId="0" xfId="0" applyNumberFormat="1" applyFont="1" applyProtection="1"/>
    <xf numFmtId="0" fontId="1" fillId="0" borderId="0" xfId="0" applyFont="1" applyProtection="1"/>
    <xf numFmtId="0" fontId="4" fillId="0" borderId="1" xfId="0" applyFont="1" applyBorder="1" applyAlignment="1" applyProtection="1">
      <alignment horizontal="left"/>
    </xf>
    <xf numFmtId="0" fontId="7" fillId="0" borderId="1" xfId="0" applyFont="1" applyBorder="1" applyAlignment="1" applyProtection="1">
      <alignment horizontal="left"/>
    </xf>
    <xf numFmtId="0" fontId="7" fillId="0" borderId="1" xfId="0" applyFont="1" applyBorder="1" applyProtection="1"/>
    <xf numFmtId="0" fontId="4" fillId="0" borderId="3" xfId="0" applyFont="1" applyBorder="1" applyAlignment="1" applyProtection="1">
      <alignment horizontal="left" wrapText="1"/>
    </xf>
    <xf numFmtId="43" fontId="4" fillId="0" borderId="3" xfId="0" applyNumberFormat="1" applyFont="1" applyBorder="1" applyProtection="1"/>
    <xf numFmtId="43" fontId="6" fillId="0" borderId="0" xfId="0" applyNumberFormat="1" applyFont="1" applyAlignment="1" applyProtection="1">
      <alignment horizontal="right"/>
    </xf>
    <xf numFmtId="0" fontId="7" fillId="0" borderId="0" xfId="0" applyFont="1" applyBorder="1" applyAlignment="1" applyProtection="1">
      <alignment horizontal="center" wrapText="1"/>
    </xf>
    <xf numFmtId="0" fontId="0" fillId="0" borderId="0" xfId="0" applyProtection="1"/>
    <xf numFmtId="41" fontId="4" fillId="2" borderId="5" xfId="0" applyNumberFormat="1" applyFont="1" applyFill="1" applyBorder="1" applyProtection="1"/>
    <xf numFmtId="164" fontId="4" fillId="3" borderId="5" xfId="0" applyNumberFormat="1" applyFont="1" applyFill="1" applyBorder="1" applyProtection="1"/>
    <xf numFmtId="41" fontId="4" fillId="2" borderId="6" xfId="0" applyNumberFormat="1" applyFont="1" applyFill="1" applyBorder="1" applyProtection="1"/>
    <xf numFmtId="41" fontId="4" fillId="2" borderId="7" xfId="0" applyNumberFormat="1" applyFont="1" applyFill="1" applyBorder="1" applyProtection="1"/>
    <xf numFmtId="0" fontId="4" fillId="0" borderId="4" xfId="0" applyFont="1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0" xfId="0" applyFill="1" applyProtection="1"/>
    <xf numFmtId="1" fontId="6" fillId="7" borderId="2" xfId="0" applyNumberFormat="1" applyFont="1" applyFill="1" applyBorder="1" applyAlignment="1" applyProtection="1">
      <alignment horizontal="center" wrapText="1"/>
    </xf>
    <xf numFmtId="0" fontId="0" fillId="0" borderId="0" xfId="0" applyFill="1" applyBorder="1"/>
    <xf numFmtId="0" fontId="14" fillId="0" borderId="0" xfId="1" applyFill="1" applyBorder="1" applyAlignment="1" applyProtection="1"/>
    <xf numFmtId="49" fontId="3" fillId="8" borderId="10" xfId="0" applyNumberFormat="1" applyFont="1" applyFill="1" applyBorder="1" applyAlignment="1">
      <alignment horizontal="center"/>
    </xf>
    <xf numFmtId="43" fontId="3" fillId="8" borderId="10" xfId="0" applyNumberFormat="1" applyFont="1" applyFill="1" applyBorder="1"/>
    <xf numFmtId="43" fontId="16" fillId="9" borderId="26" xfId="0" applyNumberFormat="1" applyFont="1" applyFill="1" applyBorder="1"/>
    <xf numFmtId="43" fontId="3" fillId="4" borderId="16" xfId="0" applyNumberFormat="1" applyFont="1" applyFill="1" applyBorder="1" applyProtection="1"/>
    <xf numFmtId="43" fontId="3" fillId="0" borderId="16" xfId="0" applyNumberFormat="1" applyFont="1" applyFill="1" applyBorder="1" applyProtection="1"/>
    <xf numFmtId="43" fontId="10" fillId="5" borderId="2" xfId="0" quotePrefix="1" applyNumberFormat="1" applyFont="1" applyFill="1" applyBorder="1" applyAlignment="1" applyProtection="1">
      <alignment horizontal="right"/>
    </xf>
    <xf numFmtId="43" fontId="4" fillId="6" borderId="9" xfId="0" applyNumberFormat="1" applyFont="1" applyFill="1" applyBorder="1" applyProtection="1"/>
    <xf numFmtId="43" fontId="4" fillId="5" borderId="17" xfId="0" applyNumberFormat="1" applyFont="1" applyFill="1" applyBorder="1" applyProtection="1"/>
    <xf numFmtId="43" fontId="4" fillId="11" borderId="17" xfId="0" applyNumberFormat="1" applyFont="1" applyFill="1" applyBorder="1" applyProtection="1"/>
    <xf numFmtId="43" fontId="4" fillId="10" borderId="17" xfId="0" applyNumberFormat="1" applyFont="1" applyFill="1" applyBorder="1" applyProtection="1"/>
    <xf numFmtId="43" fontId="4" fillId="0" borderId="2" xfId="0" applyNumberFormat="1" applyFont="1" applyBorder="1" applyProtection="1"/>
    <xf numFmtId="43" fontId="4" fillId="0" borderId="5" xfId="0" applyNumberFormat="1" applyFont="1" applyFill="1" applyBorder="1" applyAlignment="1">
      <alignment horizontal="center" vertical="center" wrapText="1"/>
    </xf>
    <xf numFmtId="49" fontId="3" fillId="12" borderId="16" xfId="0" applyNumberFormat="1" applyFont="1" applyFill="1" applyBorder="1" applyAlignment="1">
      <alignment horizontal="center"/>
    </xf>
    <xf numFmtId="43" fontId="3" fillId="12" borderId="16" xfId="0" applyNumberFormat="1" applyFont="1" applyFill="1" applyBorder="1"/>
    <xf numFmtId="43" fontId="15" fillId="12" borderId="17" xfId="0" applyNumberFormat="1" applyFont="1" applyFill="1" applyBorder="1"/>
    <xf numFmtId="43" fontId="4" fillId="13" borderId="17" xfId="0" applyNumberFormat="1" applyFont="1" applyFill="1" applyBorder="1" applyProtection="1"/>
    <xf numFmtId="43" fontId="4" fillId="12" borderId="15" xfId="0" applyNumberFormat="1" applyFont="1" applyFill="1" applyBorder="1"/>
    <xf numFmtId="43" fontId="4" fillId="14" borderId="5" xfId="0" applyNumberFormat="1" applyFont="1" applyFill="1" applyBorder="1" applyAlignment="1">
      <alignment horizontal="center" wrapText="1"/>
    </xf>
    <xf numFmtId="43" fontId="4" fillId="15" borderId="5" xfId="0" applyNumberFormat="1" applyFont="1" applyFill="1" applyBorder="1" applyAlignment="1">
      <alignment horizontal="center" wrapText="1"/>
    </xf>
    <xf numFmtId="43" fontId="26" fillId="0" borderId="0" xfId="0" applyNumberFormat="1" applyFont="1" applyAlignment="1">
      <alignment horizontal="left"/>
    </xf>
    <xf numFmtId="43" fontId="4" fillId="0" borderId="0" xfId="0" applyNumberFormat="1" applyFont="1" applyAlignment="1">
      <alignment horizontal="center"/>
    </xf>
    <xf numFmtId="43" fontId="4" fillId="0" borderId="0" xfId="0" applyNumberFormat="1" applyFont="1" applyBorder="1" applyAlignment="1">
      <alignment horizontal="center"/>
    </xf>
    <xf numFmtId="43" fontId="4" fillId="1" borderId="19" xfId="0" applyNumberFormat="1" applyFont="1" applyFill="1" applyBorder="1" applyAlignment="1">
      <alignment horizontal="centerContinuous"/>
    </xf>
    <xf numFmtId="43" fontId="4" fillId="1" borderId="22" xfId="0" applyNumberFormat="1" applyFont="1" applyFill="1" applyBorder="1" applyAlignment="1">
      <alignment horizontal="center"/>
    </xf>
    <xf numFmtId="0" fontId="2" fillId="0" borderId="3" xfId="0" applyFont="1" applyBorder="1" applyAlignment="1" applyProtection="1">
      <alignment horizontal="left" wrapText="1"/>
    </xf>
    <xf numFmtId="43" fontId="3" fillId="12" borderId="36" xfId="0" applyNumberFormat="1" applyFont="1" applyFill="1" applyBorder="1" applyAlignment="1">
      <alignment horizontal="center"/>
    </xf>
    <xf numFmtId="43" fontId="3" fillId="12" borderId="40" xfId="0" applyNumberFormat="1" applyFont="1" applyFill="1" applyBorder="1" applyAlignment="1">
      <alignment horizontal="center"/>
    </xf>
    <xf numFmtId="43" fontId="15" fillId="4" borderId="44" xfId="0" applyNumberFormat="1" applyFont="1" applyFill="1" applyBorder="1" applyProtection="1">
      <protection locked="0"/>
    </xf>
    <xf numFmtId="43" fontId="15" fillId="0" borderId="45" xfId="0" applyNumberFormat="1" applyFont="1" applyFill="1" applyBorder="1" applyProtection="1">
      <protection locked="0"/>
    </xf>
    <xf numFmtId="43" fontId="15" fillId="4" borderId="45" xfId="0" applyNumberFormat="1" applyFont="1" applyFill="1" applyBorder="1" applyProtection="1">
      <protection locked="0"/>
    </xf>
    <xf numFmtId="43" fontId="15" fillId="12" borderId="45" xfId="0" applyNumberFormat="1" applyFont="1" applyFill="1" applyBorder="1"/>
    <xf numFmtId="43" fontId="16" fillId="8" borderId="46" xfId="0" applyNumberFormat="1" applyFont="1" applyFill="1" applyBorder="1"/>
    <xf numFmtId="43" fontId="15" fillId="4" borderId="12" xfId="0" applyNumberFormat="1" applyFont="1" applyFill="1" applyBorder="1" applyProtection="1">
      <protection locked="0"/>
    </xf>
    <xf numFmtId="43" fontId="15" fillId="0" borderId="16" xfId="0" applyNumberFormat="1" applyFont="1" applyFill="1" applyBorder="1" applyProtection="1">
      <protection locked="0"/>
    </xf>
    <xf numFmtId="43" fontId="15" fillId="4" borderId="16" xfId="0" applyNumberFormat="1" applyFont="1" applyFill="1" applyBorder="1" applyProtection="1">
      <protection locked="0"/>
    </xf>
    <xf numFmtId="43" fontId="15" fillId="12" borderId="16" xfId="0" applyNumberFormat="1" applyFont="1" applyFill="1" applyBorder="1"/>
    <xf numFmtId="43" fontId="16" fillId="8" borderId="11" xfId="0" applyNumberFormat="1" applyFont="1" applyFill="1" applyBorder="1"/>
    <xf numFmtId="9" fontId="6" fillId="16" borderId="43" xfId="2" applyFont="1" applyFill="1" applyBorder="1" applyAlignment="1" applyProtection="1">
      <alignment horizontal="center"/>
      <protection locked="0"/>
    </xf>
    <xf numFmtId="43" fontId="30" fillId="12" borderId="41" xfId="0" applyNumberFormat="1" applyFont="1" applyFill="1" applyBorder="1" applyAlignment="1">
      <alignment horizontal="left"/>
    </xf>
    <xf numFmtId="43" fontId="29" fillId="12" borderId="3" xfId="0" applyNumberFormat="1" applyFont="1" applyFill="1" applyBorder="1" applyAlignment="1">
      <alignment horizontal="left"/>
    </xf>
    <xf numFmtId="43" fontId="28" fillId="12" borderId="41" xfId="0" applyNumberFormat="1" applyFont="1" applyFill="1" applyBorder="1"/>
    <xf numFmtId="43" fontId="30" fillId="12" borderId="37" xfId="0" applyNumberFormat="1" applyFont="1" applyFill="1" applyBorder="1" applyAlignment="1">
      <alignment horizontal="left"/>
    </xf>
    <xf numFmtId="43" fontId="28" fillId="12" borderId="35" xfId="0" applyNumberFormat="1" applyFont="1" applyFill="1" applyBorder="1"/>
    <xf numFmtId="43" fontId="27" fillId="0" borderId="2" xfId="0" applyNumberFormat="1" applyFont="1" applyBorder="1" applyAlignment="1">
      <alignment horizontal="center" wrapText="1"/>
    </xf>
    <xf numFmtId="43" fontId="27" fillId="5" borderId="2" xfId="0" applyNumberFormat="1" applyFont="1" applyFill="1" applyBorder="1" applyAlignment="1">
      <alignment horizontal="center" wrapText="1"/>
    </xf>
    <xf numFmtId="164" fontId="3" fillId="3" borderId="5" xfId="0" applyNumberFormat="1" applyFont="1" applyFill="1" applyBorder="1" applyProtection="1"/>
    <xf numFmtId="164" fontId="3" fillId="0" borderId="6" xfId="0" applyNumberFormat="1" applyFont="1" applyFill="1" applyBorder="1" applyProtection="1"/>
    <xf numFmtId="164" fontId="3" fillId="0" borderId="7" xfId="0" applyNumberFormat="1" applyFont="1" applyFill="1" applyBorder="1" applyProtection="1"/>
    <xf numFmtId="43" fontId="30" fillId="12" borderId="34" xfId="0" applyNumberFormat="1" applyFont="1" applyFill="1" applyBorder="1" applyAlignment="1">
      <alignment horizontal="center"/>
    </xf>
    <xf numFmtId="43" fontId="31" fillId="12" borderId="34" xfId="0" applyNumberFormat="1" applyFont="1" applyFill="1" applyBorder="1" applyAlignment="1">
      <alignment horizontal="center"/>
    </xf>
    <xf numFmtId="43" fontId="29" fillId="12" borderId="34" xfId="0" applyNumberFormat="1" applyFont="1" applyFill="1" applyBorder="1" applyAlignment="1">
      <alignment horizontal="center"/>
    </xf>
    <xf numFmtId="43" fontId="30" fillId="12" borderId="36" xfId="0" applyNumberFormat="1" applyFont="1" applyFill="1" applyBorder="1" applyAlignment="1">
      <alignment horizontal="center"/>
    </xf>
    <xf numFmtId="43" fontId="31" fillId="12" borderId="37" xfId="0" applyNumberFormat="1" applyFont="1" applyFill="1" applyBorder="1" applyAlignment="1">
      <alignment horizontal="center"/>
    </xf>
    <xf numFmtId="43" fontId="29" fillId="12" borderId="42" xfId="0" applyNumberFormat="1" applyFont="1" applyFill="1" applyBorder="1" applyAlignment="1">
      <alignment horizontal="center"/>
    </xf>
    <xf numFmtId="43" fontId="29" fillId="12" borderId="8" xfId="0" applyNumberFormat="1" applyFont="1" applyFill="1" applyBorder="1" applyAlignment="1">
      <alignment horizontal="center"/>
    </xf>
    <xf numFmtId="43" fontId="29" fillId="12" borderId="1" xfId="0" applyNumberFormat="1" applyFont="1" applyFill="1" applyBorder="1" applyAlignment="1">
      <alignment horizontal="center"/>
    </xf>
    <xf numFmtId="43" fontId="32" fillId="0" borderId="0" xfId="0" applyNumberFormat="1" applyFont="1" applyAlignment="1">
      <alignment horizontal="center"/>
    </xf>
    <xf numFmtId="43" fontId="33" fillId="0" borderId="0" xfId="0" applyNumberFormat="1" applyFont="1" applyBorder="1" applyAlignment="1">
      <alignment horizontal="center"/>
    </xf>
    <xf numFmtId="164" fontId="4" fillId="17" borderId="5" xfId="0" applyNumberFormat="1" applyFont="1" applyFill="1" applyBorder="1" applyProtection="1"/>
    <xf numFmtId="164" fontId="4" fillId="12" borderId="2" xfId="0" applyNumberFormat="1" applyFont="1" applyFill="1" applyBorder="1" applyProtection="1"/>
    <xf numFmtId="43" fontId="9" fillId="0" borderId="4" xfId="0" applyNumberFormat="1" applyFont="1" applyBorder="1" applyAlignment="1" applyProtection="1">
      <alignment horizontal="center"/>
    </xf>
    <xf numFmtId="43" fontId="19" fillId="12" borderId="42" xfId="0" applyNumberFormat="1" applyFont="1" applyFill="1" applyBorder="1" applyProtection="1"/>
    <xf numFmtId="43" fontId="19" fillId="12" borderId="47" xfId="0" applyNumberFormat="1" applyFont="1" applyFill="1" applyBorder="1" applyProtection="1"/>
    <xf numFmtId="0" fontId="0" fillId="0" borderId="14" xfId="0" applyBorder="1" applyAlignment="1" applyProtection="1"/>
    <xf numFmtId="1" fontId="7" fillId="1" borderId="26" xfId="0" applyNumberFormat="1" applyFont="1" applyFill="1" applyBorder="1" applyAlignment="1" applyProtection="1">
      <alignment horizontal="center"/>
    </xf>
    <xf numFmtId="1" fontId="6" fillId="7" borderId="26" xfId="0" applyNumberFormat="1" applyFont="1" applyFill="1" applyBorder="1" applyAlignment="1" applyProtection="1">
      <alignment horizontal="center" wrapText="1"/>
    </xf>
    <xf numFmtId="43" fontId="0" fillId="0" borderId="0" xfId="0" applyNumberFormat="1" applyFill="1" applyProtection="1"/>
    <xf numFmtId="43" fontId="10" fillId="0" borderId="13" xfId="0" quotePrefix="1" applyNumberFormat="1" applyFont="1" applyFill="1" applyBorder="1" applyAlignment="1" applyProtection="1">
      <alignment horizontal="right"/>
    </xf>
    <xf numFmtId="43" fontId="10" fillId="0" borderId="2" xfId="0" applyNumberFormat="1" applyFont="1" applyFill="1" applyBorder="1" applyAlignment="1" applyProtection="1">
      <alignment horizontal="right"/>
    </xf>
    <xf numFmtId="43" fontId="0" fillId="0" borderId="1" xfId="0" applyNumberFormat="1" applyFill="1" applyBorder="1" applyAlignment="1" applyProtection="1">
      <alignment horizontal="left"/>
      <protection locked="0"/>
    </xf>
    <xf numFmtId="43" fontId="0" fillId="1" borderId="24" xfId="0" applyNumberFormat="1" applyFill="1" applyBorder="1" applyAlignment="1">
      <alignment horizontal="left"/>
    </xf>
    <xf numFmtId="22" fontId="0" fillId="0" borderId="1" xfId="0" applyNumberFormat="1" applyBorder="1" applyAlignment="1" applyProtection="1">
      <alignment horizontal="right"/>
      <protection locked="0"/>
    </xf>
    <xf numFmtId="43" fontId="0" fillId="1" borderId="24" xfId="0" applyNumberFormat="1" applyFill="1" applyBorder="1" applyAlignment="1" applyProtection="1">
      <alignment horizontal="right"/>
      <protection locked="0"/>
    </xf>
    <xf numFmtId="43" fontId="0" fillId="1" borderId="23" xfId="0" applyNumberFormat="1" applyFill="1" applyBorder="1" applyAlignment="1" applyProtection="1">
      <alignment horizontal="right"/>
      <protection locked="0"/>
    </xf>
    <xf numFmtId="1" fontId="9" fillId="1" borderId="27" xfId="0" applyNumberFormat="1" applyFont="1" applyFill="1" applyBorder="1" applyAlignment="1">
      <alignment horizontal="left"/>
    </xf>
    <xf numFmtId="1" fontId="9" fillId="1" borderId="30" xfId="0" applyNumberFormat="1" applyFont="1" applyFill="1" applyBorder="1" applyAlignment="1">
      <alignment horizontal="left"/>
    </xf>
    <xf numFmtId="1" fontId="9" fillId="1" borderId="31" xfId="0" applyNumberFormat="1" applyFont="1" applyFill="1" applyBorder="1" applyAlignment="1">
      <alignment horizontal="left"/>
    </xf>
    <xf numFmtId="0" fontId="4" fillId="0" borderId="33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43" fontId="4" fillId="0" borderId="4" xfId="0" applyNumberFormat="1" applyFont="1" applyBorder="1" applyAlignment="1">
      <alignment horizontal="center"/>
    </xf>
    <xf numFmtId="43" fontId="0" fillId="0" borderId="13" xfId="0" applyNumberFormat="1" applyBorder="1" applyAlignment="1">
      <alignment horizontal="center"/>
    </xf>
    <xf numFmtId="43" fontId="12" fillId="4" borderId="32" xfId="0" applyNumberFormat="1" applyFont="1" applyFill="1" applyBorder="1" applyAlignment="1">
      <alignment horizontal="left" wrapText="1"/>
    </xf>
    <xf numFmtId="43" fontId="13" fillId="0" borderId="35" xfId="0" applyNumberFormat="1" applyFont="1" applyBorder="1" applyAlignment="1">
      <alignment horizontal="left" wrapText="1"/>
    </xf>
    <xf numFmtId="43" fontId="12" fillId="4" borderId="27" xfId="0" applyNumberFormat="1" applyFont="1" applyFill="1" applyBorder="1" applyAlignment="1">
      <alignment horizontal="left" wrapText="1"/>
    </xf>
    <xf numFmtId="43" fontId="13" fillId="0" borderId="28" xfId="0" applyNumberFormat="1" applyFont="1" applyBorder="1" applyAlignment="1">
      <alignment horizontal="left" wrapText="1"/>
    </xf>
    <xf numFmtId="43" fontId="13" fillId="0" borderId="38" xfId="0" applyNumberFormat="1" applyFont="1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39" xfId="0" applyBorder="1" applyAlignment="1" applyProtection="1">
      <alignment horizontal="left" wrapText="1"/>
      <protection locked="0"/>
    </xf>
    <xf numFmtId="43" fontId="12" fillId="0" borderId="29" xfId="0" applyNumberFormat="1" applyFont="1" applyBorder="1" applyAlignment="1" applyProtection="1">
      <alignment horizontal="left" wrapText="1"/>
      <protection locked="0"/>
    </xf>
    <xf numFmtId="0" fontId="0" fillId="0" borderId="30" xfId="0" applyBorder="1" applyAlignment="1" applyProtection="1">
      <alignment horizontal="left" wrapText="1"/>
      <protection locked="0"/>
    </xf>
    <xf numFmtId="0" fontId="0" fillId="0" borderId="31" xfId="0" applyBorder="1" applyAlignment="1" applyProtection="1">
      <alignment horizontal="left" wrapText="1"/>
      <protection locked="0"/>
    </xf>
    <xf numFmtId="0" fontId="24" fillId="0" borderId="9" xfId="0" applyFont="1" applyFill="1" applyBorder="1" applyAlignment="1" applyProtection="1">
      <alignment horizontal="center" vertical="center" wrapText="1"/>
    </xf>
    <xf numFmtId="0" fontId="0" fillId="0" borderId="26" xfId="0" applyBorder="1" applyAlignment="1" applyProtection="1">
      <alignment vertical="center" wrapText="1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000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Label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2524126</xdr:colOff>
      <xdr:row>31</xdr:row>
      <xdr:rowOff>115661</xdr:rowOff>
    </xdr:from>
    <xdr:to>
      <xdr:col>1</xdr:col>
      <xdr:colOff>3769441</xdr:colOff>
      <xdr:row>31</xdr:row>
      <xdr:rowOff>115662</xdr:rowOff>
    </xdr:to>
    <xdr:cxnSp macro="">
      <xdr:nvCxnSpPr>
        <xdr:cNvPr id="1156" name="Straight Arrow Connector 2"/>
        <xdr:cNvCxnSpPr>
          <a:cxnSpLocks noChangeShapeType="1"/>
        </xdr:cNvCxnSpPr>
      </xdr:nvCxnSpPr>
      <xdr:spPr bwMode="auto">
        <a:xfrm>
          <a:off x="3307293" y="7629828"/>
          <a:ext cx="1245315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0</xdr:rowOff>
        </xdr:from>
        <xdr:to>
          <xdr:col>2</xdr:col>
          <xdr:colOff>1226820</xdr:colOff>
          <xdr:row>18</xdr:row>
          <xdr:rowOff>114300</xdr:rowOff>
        </xdr:to>
        <xdr:sp macro="" textlink="">
          <xdr:nvSpPr>
            <xdr:cNvPr id="2049" name="Label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tbl_accountType" displayName="tbl_accountType" ref="A2:A5" totalsRowShown="0">
  <autoFilter ref="A2:A5"/>
  <tableColumns count="1">
    <tableColumn id="1" name="Account Types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tfsweb.tamu.edu/staffresources/train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K66"/>
  <sheetViews>
    <sheetView tabSelected="1" zoomScaleNormal="100" workbookViewId="0">
      <selection activeCell="H25" sqref="H25"/>
    </sheetView>
  </sheetViews>
  <sheetFormatPr defaultColWidth="9.109375" defaultRowHeight="13.2" x14ac:dyDescent="0.25"/>
  <cols>
    <col min="1" max="1" width="11.6640625" style="30" customWidth="1"/>
    <col min="2" max="2" width="57.33203125" style="10" customWidth="1"/>
    <col min="3" max="3" width="11.5546875" style="10" customWidth="1"/>
    <col min="4" max="4" width="16.109375" style="27" customWidth="1"/>
    <col min="5" max="5" width="16.33203125" style="27" customWidth="1"/>
    <col min="6" max="6" width="11.5546875" style="10" bestFit="1" customWidth="1"/>
    <col min="7" max="7" width="16.33203125" style="27" customWidth="1"/>
    <col min="8" max="8" width="15.6640625" style="27" customWidth="1"/>
    <col min="9" max="10" width="16.88671875" style="27" customWidth="1"/>
    <col min="11" max="11" width="24.5546875" style="10" customWidth="1"/>
    <col min="12" max="16384" width="9.109375" style="10"/>
  </cols>
  <sheetData>
    <row r="1" spans="1:11" s="4" customFormat="1" ht="17.399999999999999" x14ac:dyDescent="0.3">
      <c r="A1" s="3"/>
      <c r="D1" s="5"/>
      <c r="E1" s="5"/>
      <c r="G1" s="5"/>
      <c r="H1" s="5"/>
      <c r="I1" s="5"/>
      <c r="J1" s="5"/>
    </row>
    <row r="2" spans="1:11" s="4" customFormat="1" ht="23.25" customHeight="1" x14ac:dyDescent="0.3">
      <c r="A2" s="1" t="s">
        <v>0</v>
      </c>
      <c r="B2" s="58" t="s">
        <v>77</v>
      </c>
      <c r="C2" s="77"/>
      <c r="D2" s="6"/>
      <c r="E2" s="6"/>
      <c r="F2" s="77"/>
      <c r="G2" s="6"/>
      <c r="H2" s="6"/>
      <c r="I2" s="6"/>
      <c r="J2" s="6"/>
      <c r="K2" s="77"/>
    </row>
    <row r="3" spans="1:11" s="4" customFormat="1" ht="34.5" customHeight="1" thickBot="1" x14ac:dyDescent="0.35">
      <c r="A3" s="2" t="s">
        <v>33</v>
      </c>
      <c r="B3" s="59" t="s">
        <v>55</v>
      </c>
      <c r="C3" s="55"/>
      <c r="D3" s="8"/>
      <c r="E3" s="53"/>
      <c r="F3" s="55"/>
      <c r="G3" s="8"/>
      <c r="H3" s="8"/>
      <c r="I3" s="8"/>
      <c r="J3" s="8"/>
      <c r="K3" s="79"/>
    </row>
    <row r="4" spans="1:11" s="4" customFormat="1" ht="47.4" thickTop="1" x14ac:dyDescent="0.3">
      <c r="A4" s="2" t="s">
        <v>62</v>
      </c>
      <c r="B4" s="117" t="s">
        <v>61</v>
      </c>
      <c r="C4" s="56"/>
      <c r="D4" s="110" t="s">
        <v>57</v>
      </c>
      <c r="E4" s="110" t="s">
        <v>52</v>
      </c>
      <c r="F4" s="156"/>
      <c r="G4" s="111" t="s">
        <v>60</v>
      </c>
      <c r="H4" s="111" t="s">
        <v>53</v>
      </c>
      <c r="I4" s="104" t="s">
        <v>82</v>
      </c>
      <c r="J4" s="104" t="s">
        <v>83</v>
      </c>
      <c r="K4" s="57"/>
    </row>
    <row r="5" spans="1:11" ht="27.75" customHeight="1" thickBot="1" x14ac:dyDescent="0.35">
      <c r="A5" s="167" t="s">
        <v>66</v>
      </c>
      <c r="B5" s="168"/>
      <c r="C5" s="169"/>
      <c r="D5" s="66">
        <v>0</v>
      </c>
      <c r="E5" s="66">
        <v>0</v>
      </c>
      <c r="F5" s="157"/>
      <c r="G5" s="66">
        <v>0</v>
      </c>
      <c r="H5" s="66">
        <v>0</v>
      </c>
      <c r="I5" s="66">
        <f>D5</f>
        <v>0</v>
      </c>
      <c r="J5" s="66">
        <f>E5</f>
        <v>0</v>
      </c>
      <c r="K5" s="9"/>
    </row>
    <row r="6" spans="1:11" ht="27.75" customHeight="1" thickTop="1" thickBot="1" x14ac:dyDescent="0.35">
      <c r="A6" s="170" t="s">
        <v>65</v>
      </c>
      <c r="B6" s="170"/>
      <c r="C6" s="171"/>
      <c r="D6" s="63"/>
      <c r="E6" s="63"/>
      <c r="F6" s="158"/>
      <c r="G6" s="63"/>
      <c r="H6" s="64"/>
      <c r="I6" s="65"/>
      <c r="J6" s="65"/>
      <c r="K6" s="90"/>
    </row>
    <row r="7" spans="1:11" ht="28.8" thickTop="1" thickBot="1" x14ac:dyDescent="0.3">
      <c r="A7" s="11" t="s">
        <v>1</v>
      </c>
      <c r="B7" s="52" t="s">
        <v>2</v>
      </c>
      <c r="C7" s="153"/>
      <c r="D7" s="136" t="s">
        <v>75</v>
      </c>
      <c r="E7" s="136" t="s">
        <v>75</v>
      </c>
      <c r="F7" s="153"/>
      <c r="G7" s="136" t="s">
        <v>75</v>
      </c>
      <c r="H7" s="136" t="s">
        <v>75</v>
      </c>
      <c r="I7" s="137"/>
      <c r="J7" s="137"/>
      <c r="K7" s="67" t="s">
        <v>76</v>
      </c>
    </row>
    <row r="8" spans="1:11" ht="16.8" thickTop="1" thickBot="1" x14ac:dyDescent="0.35">
      <c r="A8" s="12" t="s">
        <v>19</v>
      </c>
      <c r="B8" s="13" t="s">
        <v>20</v>
      </c>
      <c r="C8" s="160"/>
      <c r="D8" s="69"/>
      <c r="E8" s="69"/>
      <c r="F8" s="161"/>
      <c r="G8" s="70"/>
      <c r="H8" s="71"/>
      <c r="I8" s="98">
        <f>D8+E8</f>
        <v>0</v>
      </c>
      <c r="J8" s="98">
        <f>G8+H8</f>
        <v>0</v>
      </c>
      <c r="K8" s="68"/>
    </row>
    <row r="9" spans="1:11" ht="16.2" thickTop="1" x14ac:dyDescent="0.3">
      <c r="A9" s="31">
        <v>1100</v>
      </c>
      <c r="B9" s="14" t="s">
        <v>16</v>
      </c>
      <c r="C9" s="154"/>
      <c r="D9" s="120"/>
      <c r="E9" s="125"/>
      <c r="F9" s="154"/>
      <c r="G9" s="120"/>
      <c r="H9" s="60"/>
      <c r="I9" s="99">
        <f>SUM(D9:E9)</f>
        <v>0</v>
      </c>
      <c r="J9" s="99">
        <f>SUM(G9:H9)</f>
        <v>0</v>
      </c>
      <c r="K9" s="15" t="s">
        <v>27</v>
      </c>
    </row>
    <row r="10" spans="1:11" ht="15.6" x14ac:dyDescent="0.3">
      <c r="A10" s="34">
        <v>1600</v>
      </c>
      <c r="B10" s="35" t="s">
        <v>17</v>
      </c>
      <c r="C10" s="155"/>
      <c r="D10" s="121"/>
      <c r="E10" s="126"/>
      <c r="F10" s="155"/>
      <c r="G10" s="121"/>
      <c r="H10" s="61"/>
      <c r="I10" s="100">
        <f t="shared" ref="I10:I33" si="0">SUM(D10:E10)</f>
        <v>0</v>
      </c>
      <c r="J10" s="100">
        <f t="shared" ref="J10:J33" si="1">SUM(G10:H10)</f>
        <v>0</v>
      </c>
      <c r="K10" s="15" t="s">
        <v>27</v>
      </c>
    </row>
    <row r="11" spans="1:11" ht="15.6" x14ac:dyDescent="0.3">
      <c r="A11" s="36">
        <v>1700</v>
      </c>
      <c r="B11" s="37" t="s">
        <v>18</v>
      </c>
      <c r="C11" s="155"/>
      <c r="D11" s="122"/>
      <c r="E11" s="127"/>
      <c r="F11" s="155"/>
      <c r="G11" s="122"/>
      <c r="H11" s="62"/>
      <c r="I11" s="101">
        <f t="shared" si="0"/>
        <v>0</v>
      </c>
      <c r="J11" s="101">
        <f t="shared" si="1"/>
        <v>0</v>
      </c>
      <c r="K11" s="15" t="s">
        <v>27</v>
      </c>
    </row>
    <row r="12" spans="1:11" ht="15.6" x14ac:dyDescent="0.3">
      <c r="A12" s="34">
        <v>1801</v>
      </c>
      <c r="B12" s="35" t="s">
        <v>3</v>
      </c>
      <c r="C12" s="155"/>
      <c r="D12" s="121"/>
      <c r="E12" s="126"/>
      <c r="F12" s="155"/>
      <c r="G12" s="121"/>
      <c r="H12" s="61"/>
      <c r="I12" s="100">
        <f t="shared" si="0"/>
        <v>0</v>
      </c>
      <c r="J12" s="100">
        <f t="shared" si="1"/>
        <v>0</v>
      </c>
      <c r="K12" s="15" t="s">
        <v>27</v>
      </c>
    </row>
    <row r="13" spans="1:11" ht="15.6" x14ac:dyDescent="0.3">
      <c r="A13" s="36">
        <v>1900</v>
      </c>
      <c r="B13" s="37" t="s">
        <v>86</v>
      </c>
      <c r="C13" s="155"/>
      <c r="D13" s="122">
        <f>ROUND((D12*0.3), 2) + ROUND((D11*0.086), 2)</f>
        <v>0</v>
      </c>
      <c r="E13" s="127">
        <f>ROUND((E12*0.3), 2) + ROUND((E11*0.086), 2)</f>
        <v>0</v>
      </c>
      <c r="F13" s="155"/>
      <c r="G13" s="122">
        <f>ROUND((G12*0.3), 2) + ROUND((G11*0.086), 2)</f>
        <v>0</v>
      </c>
      <c r="H13" s="62">
        <f>ROUND((H12*0.3), 2) + ROUND((H11*0.086), 2)</f>
        <v>0</v>
      </c>
      <c r="I13" s="101">
        <f>ROUND(D13, 2) + ROUND(E13, 2)</f>
        <v>0</v>
      </c>
      <c r="J13" s="101">
        <f>ROUND(G13, 2) + ROUND(H13, 2)</f>
        <v>0</v>
      </c>
      <c r="K13" s="15" t="s">
        <v>30</v>
      </c>
    </row>
    <row r="14" spans="1:11" ht="15.6" x14ac:dyDescent="0.3">
      <c r="A14" s="34">
        <v>3000</v>
      </c>
      <c r="B14" s="35" t="s">
        <v>4</v>
      </c>
      <c r="C14" s="155"/>
      <c r="D14" s="121"/>
      <c r="E14" s="126"/>
      <c r="F14" s="155"/>
      <c r="G14" s="121"/>
      <c r="H14" s="61"/>
      <c r="I14" s="100">
        <f t="shared" si="0"/>
        <v>0</v>
      </c>
      <c r="J14" s="100">
        <f t="shared" si="1"/>
        <v>0</v>
      </c>
      <c r="K14" s="15" t="s">
        <v>4</v>
      </c>
    </row>
    <row r="15" spans="1:11" ht="15.6" x14ac:dyDescent="0.3">
      <c r="A15" s="36">
        <v>4000</v>
      </c>
      <c r="B15" s="37" t="s">
        <v>5</v>
      </c>
      <c r="C15" s="155"/>
      <c r="D15" s="122"/>
      <c r="E15" s="127"/>
      <c r="F15" s="155"/>
      <c r="G15" s="122"/>
      <c r="H15" s="62"/>
      <c r="I15" s="101">
        <f t="shared" si="0"/>
        <v>0</v>
      </c>
      <c r="J15" s="101">
        <f t="shared" si="1"/>
        <v>0</v>
      </c>
      <c r="K15" s="15" t="s">
        <v>26</v>
      </c>
    </row>
    <row r="16" spans="1:11" ht="15.6" x14ac:dyDescent="0.3">
      <c r="A16" s="34">
        <v>4029</v>
      </c>
      <c r="B16" s="35" t="s">
        <v>6</v>
      </c>
      <c r="C16" s="155"/>
      <c r="D16" s="121"/>
      <c r="E16" s="126"/>
      <c r="F16" s="155"/>
      <c r="G16" s="121"/>
      <c r="H16" s="61"/>
      <c r="I16" s="100">
        <f t="shared" si="0"/>
        <v>0</v>
      </c>
      <c r="J16" s="100">
        <f t="shared" si="1"/>
        <v>0</v>
      </c>
      <c r="K16" s="15" t="s">
        <v>26</v>
      </c>
    </row>
    <row r="17" spans="1:11" ht="15.6" x14ac:dyDescent="0.3">
      <c r="A17" s="36">
        <v>5000</v>
      </c>
      <c r="B17" s="37" t="s">
        <v>7</v>
      </c>
      <c r="C17" s="155"/>
      <c r="D17" s="122"/>
      <c r="E17" s="127"/>
      <c r="F17" s="155"/>
      <c r="G17" s="122"/>
      <c r="H17" s="62"/>
      <c r="I17" s="101">
        <f t="shared" si="0"/>
        <v>0</v>
      </c>
      <c r="J17" s="101">
        <f t="shared" si="1"/>
        <v>0</v>
      </c>
      <c r="K17" s="15" t="s">
        <v>25</v>
      </c>
    </row>
    <row r="18" spans="1:11" ht="15.6" x14ac:dyDescent="0.3">
      <c r="A18" s="34">
        <v>5100</v>
      </c>
      <c r="B18" s="35" t="s">
        <v>8</v>
      </c>
      <c r="C18" s="155"/>
      <c r="D18" s="121"/>
      <c r="E18" s="126"/>
      <c r="F18" s="155"/>
      <c r="G18" s="121"/>
      <c r="H18" s="61"/>
      <c r="I18" s="100">
        <f t="shared" si="0"/>
        <v>0</v>
      </c>
      <c r="J18" s="100">
        <f t="shared" si="1"/>
        <v>0</v>
      </c>
      <c r="K18" s="15" t="s">
        <v>25</v>
      </c>
    </row>
    <row r="19" spans="1:11" ht="15.6" x14ac:dyDescent="0.3">
      <c r="A19" s="36">
        <v>5200</v>
      </c>
      <c r="B19" s="37" t="s">
        <v>9</v>
      </c>
      <c r="C19" s="155"/>
      <c r="D19" s="122"/>
      <c r="E19" s="127"/>
      <c r="F19" s="155"/>
      <c r="G19" s="122"/>
      <c r="H19" s="62"/>
      <c r="I19" s="101">
        <f t="shared" si="0"/>
        <v>0</v>
      </c>
      <c r="J19" s="101">
        <f t="shared" si="1"/>
        <v>0</v>
      </c>
      <c r="K19" s="15" t="s">
        <v>25</v>
      </c>
    </row>
    <row r="20" spans="1:11" ht="15.6" x14ac:dyDescent="0.3">
      <c r="A20" s="105">
        <v>5300</v>
      </c>
      <c r="B20" s="106" t="s">
        <v>10</v>
      </c>
      <c r="C20" s="155"/>
      <c r="D20" s="123"/>
      <c r="E20" s="128"/>
      <c r="F20" s="155"/>
      <c r="G20" s="123"/>
      <c r="H20" s="107"/>
      <c r="I20" s="108"/>
      <c r="J20" s="108"/>
      <c r="K20" s="109" t="s">
        <v>28</v>
      </c>
    </row>
    <row r="21" spans="1:11" ht="15.6" x14ac:dyDescent="0.3">
      <c r="A21" s="36">
        <v>5400</v>
      </c>
      <c r="B21" s="37" t="s">
        <v>11</v>
      </c>
      <c r="C21" s="155"/>
      <c r="D21" s="122"/>
      <c r="E21" s="127"/>
      <c r="F21" s="155"/>
      <c r="G21" s="122"/>
      <c r="H21" s="62"/>
      <c r="I21" s="101">
        <f t="shared" si="0"/>
        <v>0</v>
      </c>
      <c r="J21" s="101">
        <f t="shared" si="1"/>
        <v>0</v>
      </c>
      <c r="K21" s="15" t="s">
        <v>29</v>
      </c>
    </row>
    <row r="22" spans="1:11" ht="15.6" x14ac:dyDescent="0.3">
      <c r="A22" s="34">
        <v>5500</v>
      </c>
      <c r="B22" s="35" t="s">
        <v>12</v>
      </c>
      <c r="C22" s="155"/>
      <c r="D22" s="121"/>
      <c r="E22" s="126"/>
      <c r="F22" s="155"/>
      <c r="G22" s="121"/>
      <c r="H22" s="61"/>
      <c r="I22" s="100">
        <f t="shared" si="0"/>
        <v>0</v>
      </c>
      <c r="J22" s="100">
        <f t="shared" si="1"/>
        <v>0</v>
      </c>
      <c r="K22" s="15" t="s">
        <v>25</v>
      </c>
    </row>
    <row r="23" spans="1:11" ht="15.6" x14ac:dyDescent="0.3">
      <c r="A23" s="36">
        <v>5600</v>
      </c>
      <c r="B23" s="37" t="s">
        <v>13</v>
      </c>
      <c r="C23" s="155"/>
      <c r="D23" s="122"/>
      <c r="E23" s="127"/>
      <c r="F23" s="155"/>
      <c r="G23" s="122"/>
      <c r="H23" s="62"/>
      <c r="I23" s="101">
        <f t="shared" si="0"/>
        <v>0</v>
      </c>
      <c r="J23" s="101">
        <f t="shared" si="1"/>
        <v>0</v>
      </c>
      <c r="K23" s="15" t="s">
        <v>25</v>
      </c>
    </row>
    <row r="24" spans="1:11" ht="15.6" x14ac:dyDescent="0.3">
      <c r="A24" s="34">
        <v>5800</v>
      </c>
      <c r="B24" s="35" t="s">
        <v>72</v>
      </c>
      <c r="C24" s="155"/>
      <c r="D24" s="121"/>
      <c r="E24" s="126"/>
      <c r="F24" s="155"/>
      <c r="G24" s="121"/>
      <c r="H24" s="61"/>
      <c r="I24" s="100">
        <f t="shared" si="0"/>
        <v>0</v>
      </c>
      <c r="J24" s="100">
        <f t="shared" si="1"/>
        <v>0</v>
      </c>
      <c r="K24" s="15" t="s">
        <v>29</v>
      </c>
    </row>
    <row r="25" spans="1:11" ht="15.6" x14ac:dyDescent="0.3">
      <c r="A25" s="36">
        <v>5844</v>
      </c>
      <c r="B25" s="37" t="s">
        <v>14</v>
      </c>
      <c r="C25" s="155"/>
      <c r="D25" s="122"/>
      <c r="E25" s="127"/>
      <c r="F25" s="155"/>
      <c r="G25" s="122"/>
      <c r="H25" s="62"/>
      <c r="I25" s="101">
        <f t="shared" si="0"/>
        <v>0</v>
      </c>
      <c r="J25" s="101">
        <f t="shared" si="1"/>
        <v>0</v>
      </c>
      <c r="K25" s="15" t="s">
        <v>29</v>
      </c>
    </row>
    <row r="26" spans="1:11" ht="15.6" x14ac:dyDescent="0.3">
      <c r="A26" s="34" t="s">
        <v>56</v>
      </c>
      <c r="B26" s="35" t="s">
        <v>45</v>
      </c>
      <c r="C26" s="155" t="s">
        <v>54</v>
      </c>
      <c r="D26" s="121"/>
      <c r="E26" s="126"/>
      <c r="F26" s="155" t="s">
        <v>54</v>
      </c>
      <c r="G26" s="121"/>
      <c r="H26" s="61"/>
      <c r="I26" s="100">
        <f t="shared" si="0"/>
        <v>0</v>
      </c>
      <c r="J26" s="100">
        <f t="shared" si="1"/>
        <v>0</v>
      </c>
      <c r="K26" s="15" t="s">
        <v>29</v>
      </c>
    </row>
    <row r="27" spans="1:11" ht="15.6" x14ac:dyDescent="0.3">
      <c r="A27" s="36" t="s">
        <v>46</v>
      </c>
      <c r="B27" s="96" t="s">
        <v>47</v>
      </c>
      <c r="C27" s="155"/>
      <c r="D27" s="122"/>
      <c r="E27" s="127"/>
      <c r="F27" s="155"/>
      <c r="G27" s="122"/>
      <c r="H27" s="62"/>
      <c r="I27" s="101">
        <f t="shared" si="0"/>
        <v>0</v>
      </c>
      <c r="J27" s="101">
        <f t="shared" si="1"/>
        <v>0</v>
      </c>
      <c r="K27" s="15" t="s">
        <v>29</v>
      </c>
    </row>
    <row r="28" spans="1:11" ht="15.6" x14ac:dyDescent="0.3">
      <c r="A28" s="34" t="s">
        <v>49</v>
      </c>
      <c r="B28" s="97" t="s">
        <v>50</v>
      </c>
      <c r="C28" s="155" t="s">
        <v>54</v>
      </c>
      <c r="D28" s="121"/>
      <c r="E28" s="126"/>
      <c r="F28" s="155" t="s">
        <v>54</v>
      </c>
      <c r="G28" s="121"/>
      <c r="H28" s="61"/>
      <c r="I28" s="100">
        <f t="shared" si="0"/>
        <v>0</v>
      </c>
      <c r="J28" s="100">
        <f t="shared" si="1"/>
        <v>0</v>
      </c>
      <c r="K28" s="15" t="s">
        <v>29</v>
      </c>
    </row>
    <row r="29" spans="1:11" ht="15.6" x14ac:dyDescent="0.3">
      <c r="A29" s="36" t="s">
        <v>48</v>
      </c>
      <c r="B29" s="96" t="s">
        <v>73</v>
      </c>
      <c r="C29" s="155"/>
      <c r="D29" s="122"/>
      <c r="E29" s="127"/>
      <c r="F29" s="155"/>
      <c r="G29" s="122"/>
      <c r="H29" s="62"/>
      <c r="I29" s="101">
        <f t="shared" si="0"/>
        <v>0</v>
      </c>
      <c r="J29" s="101">
        <f t="shared" si="1"/>
        <v>0</v>
      </c>
      <c r="K29" s="15" t="s">
        <v>25</v>
      </c>
    </row>
    <row r="30" spans="1:11" ht="15.6" x14ac:dyDescent="0.3">
      <c r="A30" s="34" t="s">
        <v>70</v>
      </c>
      <c r="B30" s="97" t="s">
        <v>71</v>
      </c>
      <c r="C30" s="155" t="s">
        <v>54</v>
      </c>
      <c r="D30" s="121"/>
      <c r="E30" s="126"/>
      <c r="F30" s="155" t="s">
        <v>54</v>
      </c>
      <c r="G30" s="121"/>
      <c r="H30" s="61"/>
      <c r="I30" s="100">
        <f t="shared" si="0"/>
        <v>0</v>
      </c>
      <c r="J30" s="100">
        <f t="shared" si="1"/>
        <v>0</v>
      </c>
      <c r="K30" s="15" t="s">
        <v>25</v>
      </c>
    </row>
    <row r="31" spans="1:11" ht="15.6" x14ac:dyDescent="0.3">
      <c r="A31" s="36" t="s">
        <v>51</v>
      </c>
      <c r="B31" s="96" t="s">
        <v>15</v>
      </c>
      <c r="C31" s="155" t="s">
        <v>54</v>
      </c>
      <c r="D31" s="122"/>
      <c r="E31" s="127"/>
      <c r="F31" s="155" t="s">
        <v>54</v>
      </c>
      <c r="G31" s="122"/>
      <c r="H31" s="62"/>
      <c r="I31" s="101">
        <f t="shared" si="0"/>
        <v>0</v>
      </c>
      <c r="J31" s="101">
        <f t="shared" si="1"/>
        <v>0</v>
      </c>
      <c r="K31" s="15" t="s">
        <v>23</v>
      </c>
    </row>
    <row r="32" spans="1:11" ht="16.2" thickBot="1" x14ac:dyDescent="0.35">
      <c r="A32" s="93">
        <v>9600</v>
      </c>
      <c r="B32" s="94" t="s">
        <v>80</v>
      </c>
      <c r="C32" s="130">
        <v>0.28000000000000003</v>
      </c>
      <c r="D32" s="124">
        <f>ROUND(SUM(D9:D25,D27,D29)*$C$32,2)</f>
        <v>0</v>
      </c>
      <c r="E32" s="129">
        <f>ROUND(SUM(E9:E25,E27,E29)*$C$32,2)</f>
        <v>0</v>
      </c>
      <c r="F32" s="130">
        <v>0</v>
      </c>
      <c r="G32" s="124">
        <f>ROUND(SUM(G9:G25,G27,G29)*$F$32,2)</f>
        <v>0</v>
      </c>
      <c r="H32" s="95"/>
      <c r="I32" s="102">
        <f>D32+E32+G32</f>
        <v>0</v>
      </c>
      <c r="J32" s="102">
        <f t="shared" si="1"/>
        <v>0</v>
      </c>
      <c r="K32" s="15" t="s">
        <v>24</v>
      </c>
    </row>
    <row r="33" spans="1:11" ht="20.25" customHeight="1" thickTop="1" thickBot="1" x14ac:dyDescent="0.35">
      <c r="A33" s="172" t="s">
        <v>21</v>
      </c>
      <c r="B33" s="173"/>
      <c r="C33" s="17"/>
      <c r="D33" s="17">
        <f>ROUND(SUM(D9:D32),2)</f>
        <v>0</v>
      </c>
      <c r="E33" s="17">
        <f>ROUND(SUM(E9:E32),2)</f>
        <v>0</v>
      </c>
      <c r="F33" s="17"/>
      <c r="G33" s="17">
        <f>ROUND(SUM(G9:G32),2)</f>
        <v>0</v>
      </c>
      <c r="H33" s="17">
        <f>SUM(H9:H32)</f>
        <v>0</v>
      </c>
      <c r="I33" s="103">
        <f t="shared" si="0"/>
        <v>0</v>
      </c>
      <c r="J33" s="103">
        <f t="shared" si="1"/>
        <v>0</v>
      </c>
      <c r="K33" s="18"/>
    </row>
    <row r="34" spans="1:11" s="16" customFormat="1" ht="15" customHeight="1" thickTop="1" x14ac:dyDescent="0.3">
      <c r="A34" s="19"/>
      <c r="B34" s="112" t="s">
        <v>79</v>
      </c>
      <c r="C34" s="51"/>
      <c r="D34" s="20" t="str">
        <f>IF(D8&lt;&gt;D33,"Out of Balance","")</f>
        <v/>
      </c>
      <c r="E34" s="20" t="str">
        <f>IF(E8&lt;&gt;E33,"Out of Balance","")</f>
        <v/>
      </c>
      <c r="F34" s="149" t="s">
        <v>39</v>
      </c>
      <c r="G34" s="150" t="str">
        <f>IF(G8&lt;&gt;G33,"Out of Balance","")</f>
        <v/>
      </c>
      <c r="H34" s="150" t="str">
        <f>IF(H8&lt;&gt;H33,"Out of Balance","")</f>
        <v/>
      </c>
      <c r="I34" s="149" t="s">
        <v>39</v>
      </c>
      <c r="J34" s="20" t="str">
        <f>IF(J8&lt;&gt;J33,"Out of Balance","")</f>
        <v/>
      </c>
      <c r="K34" s="21"/>
    </row>
    <row r="35" spans="1:11" s="16" customFormat="1" ht="15" x14ac:dyDescent="0.25">
      <c r="A35" s="119"/>
      <c r="B35" s="131" t="s">
        <v>78</v>
      </c>
      <c r="C35" s="132"/>
      <c r="D35" s="141">
        <f>SUM(D9:D31)</f>
        <v>0</v>
      </c>
      <c r="E35" s="144">
        <f>SUM(E9:E31)</f>
        <v>0</v>
      </c>
      <c r="F35" s="146">
        <f>SUM(D35:E35)</f>
        <v>0</v>
      </c>
      <c r="G35" s="145">
        <f>SUM(G9:G31)</f>
        <v>0</v>
      </c>
      <c r="H35" s="142">
        <f>SUM(H9:H31)</f>
        <v>0</v>
      </c>
      <c r="I35" s="146">
        <f>SUM(G35:H35)</f>
        <v>0</v>
      </c>
      <c r="J35" s="147"/>
      <c r="K35" s="133"/>
    </row>
    <row r="36" spans="1:11" s="16" customFormat="1" ht="15" x14ac:dyDescent="0.25">
      <c r="A36" s="118"/>
      <c r="B36" s="134" t="s">
        <v>81</v>
      </c>
      <c r="C36" s="132"/>
      <c r="D36" s="141">
        <f>D9+D10+D11+D12+D13+D14+D15+D16+D17+D18++D19+D21+D22+D23+D24+D25+D27+D29</f>
        <v>0</v>
      </c>
      <c r="E36" s="144">
        <f>E9+E10+E11+E12+E13+E14+E15+E16+E17+E18++E19+E21+E22+E23+E24+E25+E27+E29</f>
        <v>0</v>
      </c>
      <c r="F36" s="143">
        <f>SUM(D36:E36)</f>
        <v>0</v>
      </c>
      <c r="G36" s="145">
        <f>G9+G10+G11+G12+G13+G14+G15+G16+G17+G18++G19+G21+G22+G23+G24+G25+G27+G29</f>
        <v>0</v>
      </c>
      <c r="H36" s="142">
        <f>H9+H10+H11+H12+H13+H14+H15+H16+H17+H18++H19+H21+H22+H23+H24+H25+H27+H29</f>
        <v>0</v>
      </c>
      <c r="I36" s="143">
        <f>SUM(G36:H36)</f>
        <v>0</v>
      </c>
      <c r="J36" s="148"/>
      <c r="K36" s="135"/>
    </row>
    <row r="37" spans="1:11" s="16" customFormat="1" ht="40.5" customHeight="1" x14ac:dyDescent="0.25">
      <c r="A37" s="174" t="s">
        <v>74</v>
      </c>
      <c r="B37" s="175"/>
      <c r="C37" s="178"/>
      <c r="D37" s="179"/>
      <c r="E37" s="179"/>
      <c r="F37" s="179"/>
      <c r="G37" s="179"/>
      <c r="H37" s="179"/>
      <c r="I37" s="179"/>
      <c r="J37" s="179"/>
      <c r="K37" s="180"/>
    </row>
    <row r="38" spans="1:11" s="33" customFormat="1" ht="30" customHeight="1" thickBot="1" x14ac:dyDescent="0.3">
      <c r="A38" s="176" t="s">
        <v>32</v>
      </c>
      <c r="B38" s="177"/>
      <c r="C38" s="181" t="s">
        <v>84</v>
      </c>
      <c r="D38" s="182"/>
      <c r="E38" s="182"/>
      <c r="F38" s="182"/>
      <c r="G38" s="182"/>
      <c r="H38" s="182"/>
      <c r="I38" s="182"/>
      <c r="J38" s="182"/>
      <c r="K38" s="183"/>
    </row>
    <row r="39" spans="1:11" ht="15.6" hidden="1" thickTop="1" x14ac:dyDescent="0.25">
      <c r="A39" s="22"/>
      <c r="B39" s="20">
        <v>1</v>
      </c>
      <c r="C39" s="20"/>
      <c r="D39" s="24"/>
      <c r="E39" s="24"/>
      <c r="F39" s="20"/>
      <c r="G39" s="24"/>
      <c r="H39" s="24"/>
      <c r="I39" s="24"/>
      <c r="J39" s="24"/>
      <c r="K39" s="23"/>
    </row>
    <row r="40" spans="1:11" ht="18" hidden="1" thickTop="1" x14ac:dyDescent="0.3">
      <c r="A40" s="25"/>
      <c r="B40" s="7" t="s">
        <v>27</v>
      </c>
      <c r="C40" s="7"/>
      <c r="D40" s="24"/>
      <c r="E40" s="24"/>
      <c r="F40" s="7"/>
      <c r="G40" s="24"/>
      <c r="H40" s="24"/>
      <c r="I40" s="24"/>
      <c r="J40" s="24"/>
      <c r="K40" s="26"/>
    </row>
    <row r="41" spans="1:11" ht="18" hidden="1" thickTop="1" x14ac:dyDescent="0.3">
      <c r="A41" s="3"/>
      <c r="B41" s="4" t="s">
        <v>30</v>
      </c>
      <c r="C41" s="4"/>
      <c r="F41" s="4"/>
      <c r="K41" s="5"/>
    </row>
    <row r="42" spans="1:11" ht="18" hidden="1" thickTop="1" x14ac:dyDescent="0.3">
      <c r="A42" s="3"/>
      <c r="B42" s="4" t="s">
        <v>4</v>
      </c>
      <c r="C42" s="4"/>
      <c r="D42" s="5"/>
      <c r="E42" s="5"/>
      <c r="F42" s="4"/>
      <c r="G42" s="5"/>
      <c r="H42" s="5"/>
      <c r="I42" s="5"/>
      <c r="J42" s="5"/>
      <c r="K42" s="4"/>
    </row>
    <row r="43" spans="1:11" ht="18" hidden="1" thickTop="1" x14ac:dyDescent="0.3">
      <c r="A43" s="3"/>
      <c r="B43" s="4" t="s">
        <v>23</v>
      </c>
      <c r="C43" s="4"/>
      <c r="D43" s="5"/>
      <c r="E43" s="5"/>
      <c r="F43" s="4"/>
      <c r="G43" s="5"/>
      <c r="H43" s="5"/>
      <c r="I43" s="5"/>
      <c r="J43" s="5"/>
      <c r="K43" s="4"/>
    </row>
    <row r="44" spans="1:11" ht="18" hidden="1" thickTop="1" x14ac:dyDescent="0.3">
      <c r="A44" s="3"/>
      <c r="B44" s="4" t="s">
        <v>26</v>
      </c>
      <c r="C44" s="4"/>
      <c r="D44" s="5"/>
      <c r="E44" s="5"/>
      <c r="F44" s="4"/>
      <c r="G44" s="5"/>
      <c r="H44" s="5"/>
      <c r="I44" s="5"/>
      <c r="J44" s="5"/>
      <c r="K44" s="4"/>
    </row>
    <row r="45" spans="1:11" ht="18" hidden="1" thickTop="1" x14ac:dyDescent="0.3">
      <c r="A45" s="3"/>
      <c r="B45" s="4" t="s">
        <v>29</v>
      </c>
      <c r="C45" s="4"/>
      <c r="D45" s="5"/>
      <c r="E45" s="5"/>
      <c r="F45" s="4"/>
      <c r="G45" s="5"/>
      <c r="H45" s="5"/>
      <c r="I45" s="5"/>
      <c r="J45" s="5"/>
      <c r="K45" s="4"/>
    </row>
    <row r="46" spans="1:11" ht="18" hidden="1" thickTop="1" x14ac:dyDescent="0.3">
      <c r="A46" s="3"/>
      <c r="B46" s="4" t="s">
        <v>25</v>
      </c>
      <c r="C46" s="4"/>
      <c r="D46" s="5"/>
      <c r="E46" s="5"/>
      <c r="F46" s="4"/>
      <c r="G46" s="5"/>
      <c r="H46" s="5"/>
      <c r="I46" s="5"/>
      <c r="J46" s="5"/>
      <c r="K46" s="4"/>
    </row>
    <row r="47" spans="1:11" ht="18" hidden="1" thickTop="1" x14ac:dyDescent="0.3">
      <c r="A47" s="3"/>
      <c r="B47" s="4" t="s">
        <v>31</v>
      </c>
      <c r="C47" s="4"/>
      <c r="D47" s="5"/>
      <c r="E47" s="5"/>
      <c r="F47" s="4"/>
      <c r="G47" s="5"/>
      <c r="H47" s="5"/>
      <c r="I47" s="5"/>
      <c r="J47" s="5"/>
      <c r="K47" s="4"/>
    </row>
    <row r="48" spans="1:11" ht="18" hidden="1" thickTop="1" x14ac:dyDescent="0.3">
      <c r="A48" s="3"/>
      <c r="B48" s="4" t="s">
        <v>24</v>
      </c>
      <c r="C48" s="4"/>
      <c r="D48" s="5"/>
      <c r="E48" s="5"/>
      <c r="F48" s="4"/>
      <c r="G48" s="5"/>
      <c r="H48" s="5"/>
      <c r="I48" s="5"/>
      <c r="J48" s="5"/>
      <c r="K48" s="4"/>
    </row>
    <row r="49" spans="1:11" ht="18" hidden="1" thickTop="1" x14ac:dyDescent="0.3">
      <c r="A49" s="3"/>
      <c r="B49" s="28" t="s">
        <v>40</v>
      </c>
      <c r="C49" s="7"/>
      <c r="D49" s="5"/>
      <c r="E49" s="5"/>
      <c r="F49" s="7"/>
      <c r="G49" s="5"/>
      <c r="H49" s="5"/>
      <c r="I49" s="5"/>
      <c r="J49" s="5"/>
      <c r="K49" s="4"/>
    </row>
    <row r="50" spans="1:11" ht="18" hidden="1" thickTop="1" x14ac:dyDescent="0.3">
      <c r="A50" s="29"/>
      <c r="B50" s="16" t="s">
        <v>27</v>
      </c>
      <c r="C50" s="16"/>
      <c r="D50" s="5"/>
      <c r="E50" s="5"/>
      <c r="F50" s="16"/>
      <c r="G50" s="5"/>
      <c r="H50" s="5"/>
      <c r="I50" s="5"/>
      <c r="J50" s="5"/>
      <c r="K50" s="4"/>
    </row>
    <row r="51" spans="1:11" ht="15.6" hidden="1" thickTop="1" x14ac:dyDescent="0.25">
      <c r="A51" s="29"/>
      <c r="B51" s="16" t="s">
        <v>30</v>
      </c>
      <c r="C51" s="16"/>
      <c r="F51" s="16"/>
    </row>
    <row r="52" spans="1:11" ht="15.6" hidden="1" thickTop="1" x14ac:dyDescent="0.25">
      <c r="A52" s="29"/>
      <c r="B52" s="16" t="s">
        <v>4</v>
      </c>
      <c r="C52" s="16"/>
      <c r="F52" s="16"/>
    </row>
    <row r="53" spans="1:11" ht="15.6" hidden="1" thickTop="1" x14ac:dyDescent="0.25">
      <c r="A53" s="29"/>
      <c r="B53" s="16" t="s">
        <v>23</v>
      </c>
      <c r="C53" s="16"/>
      <c r="F53" s="16"/>
    </row>
    <row r="54" spans="1:11" ht="15.6" hidden="1" thickTop="1" x14ac:dyDescent="0.25">
      <c r="A54" s="29"/>
      <c r="B54" s="16" t="s">
        <v>26</v>
      </c>
      <c r="C54" s="16"/>
      <c r="F54" s="16"/>
    </row>
    <row r="55" spans="1:11" ht="15.6" hidden="1" thickTop="1" x14ac:dyDescent="0.25">
      <c r="A55" s="29"/>
      <c r="B55" s="16" t="s">
        <v>29</v>
      </c>
      <c r="C55" s="16"/>
      <c r="F55" s="16"/>
    </row>
    <row r="56" spans="1:11" ht="15.6" hidden="1" thickTop="1" x14ac:dyDescent="0.25">
      <c r="A56" s="29"/>
      <c r="B56" s="16" t="s">
        <v>25</v>
      </c>
      <c r="C56" s="16"/>
      <c r="F56" s="16"/>
    </row>
    <row r="57" spans="1:11" ht="15.6" hidden="1" thickTop="1" x14ac:dyDescent="0.25">
      <c r="A57" s="29"/>
      <c r="B57" s="16" t="s">
        <v>37</v>
      </c>
      <c r="C57" s="16"/>
      <c r="F57" s="16"/>
    </row>
    <row r="58" spans="1:11" ht="15.6" hidden="1" thickTop="1" x14ac:dyDescent="0.25">
      <c r="A58" s="29"/>
      <c r="B58" s="16" t="s">
        <v>38</v>
      </c>
      <c r="C58" s="16"/>
      <c r="F58" s="16"/>
    </row>
    <row r="59" spans="1:11" ht="15.6" hidden="1" thickTop="1" x14ac:dyDescent="0.25">
      <c r="A59" s="29"/>
      <c r="B59" s="16" t="s">
        <v>39</v>
      </c>
      <c r="C59" s="16"/>
      <c r="F59" s="16"/>
    </row>
    <row r="60" spans="1:11" ht="13.8" thickTop="1" x14ac:dyDescent="0.25"/>
    <row r="61" spans="1:11" ht="15.6" x14ac:dyDescent="0.3">
      <c r="B61" s="113" t="s">
        <v>41</v>
      </c>
      <c r="C61" s="29"/>
      <c r="D61" s="162"/>
      <c r="E61" s="162"/>
      <c r="F61" s="162"/>
      <c r="G61" s="162"/>
      <c r="H61" s="32" t="s">
        <v>43</v>
      </c>
      <c r="I61" s="164"/>
      <c r="J61" s="164"/>
      <c r="K61" s="164"/>
    </row>
    <row r="62" spans="1:11" s="43" customFormat="1" ht="7.5" customHeight="1" x14ac:dyDescent="0.3">
      <c r="A62" s="41"/>
      <c r="B62" s="114"/>
      <c r="C62" s="22"/>
      <c r="D62" s="24"/>
      <c r="E62" s="24"/>
      <c r="F62" s="22"/>
      <c r="G62" s="24"/>
      <c r="H62" s="42"/>
      <c r="I62" s="39"/>
      <c r="J62" s="39"/>
      <c r="K62" s="40"/>
    </row>
    <row r="63" spans="1:11" ht="13.5" customHeight="1" x14ac:dyDescent="0.3">
      <c r="A63" s="44" t="s">
        <v>44</v>
      </c>
      <c r="B63" s="115"/>
      <c r="C63" s="45"/>
      <c r="D63" s="46"/>
      <c r="E63" s="46"/>
      <c r="F63" s="45"/>
      <c r="G63" s="46"/>
      <c r="H63" s="47"/>
      <c r="I63" s="46"/>
      <c r="J63" s="46"/>
      <c r="K63" s="48"/>
    </row>
    <row r="64" spans="1:11" ht="21.75" customHeight="1" x14ac:dyDescent="0.3">
      <c r="A64" s="49"/>
      <c r="B64" s="116" t="s">
        <v>42</v>
      </c>
      <c r="C64" s="54"/>
      <c r="D64" s="163"/>
      <c r="E64" s="163"/>
      <c r="F64" s="163"/>
      <c r="G64" s="163"/>
      <c r="H64" s="50" t="s">
        <v>43</v>
      </c>
      <c r="I64" s="165"/>
      <c r="J64" s="165"/>
      <c r="K64" s="166"/>
    </row>
    <row r="66" spans="1:1" x14ac:dyDescent="0.25">
      <c r="A66" s="38"/>
    </row>
  </sheetData>
  <sheetProtection algorithmName="SHA-512" hashValue="9EOIdkDLXkDo2lWgGU4+AtR5mo5MtkqpzhLEAEWjYSx3dj55S05gVVeaiCwRFnT8gJhb2yxaVpcqsu+VYDwYig==" saltValue="LseyH9ZpOAaMjxCiukAR8Q==" spinCount="100000" sheet="1" objects="1" scenarios="1" selectLockedCells="1"/>
  <mergeCells count="11">
    <mergeCell ref="D61:G61"/>
    <mergeCell ref="D64:G64"/>
    <mergeCell ref="I61:K61"/>
    <mergeCell ref="I64:K64"/>
    <mergeCell ref="A5:C5"/>
    <mergeCell ref="A6:C6"/>
    <mergeCell ref="A33:B33"/>
    <mergeCell ref="A37:B37"/>
    <mergeCell ref="A38:B38"/>
    <mergeCell ref="C37:K37"/>
    <mergeCell ref="C38:K38"/>
  </mergeCells>
  <phoneticPr fontId="0" type="noConversion"/>
  <dataValidations count="4">
    <dataValidation type="whole" operator="greaterThan" allowBlank="1" showInputMessage="1" showErrorMessage="1" errorTitle="Indicate Account" error="Please indicate accounts to be used for matching purposes at the bottom of this form." sqref="H33">
      <formula1>0</formula1>
    </dataValidation>
    <dataValidation type="custom" errorStyle="information" showInputMessage="1" showErrorMessage="1" errorTitle="Program Acct State Match" error="Since you have budgeted for this pool, please be sure to fill the Program Acct State Match accordingly." sqref="E32">
      <formula1>IF(OR(G32=0, G32=""), FALSE, TRUE)</formula1>
    </dataValidation>
    <dataValidation type="list" allowBlank="1" showInputMessage="1" showErrorMessage="1" error="Please choose a value from the drop down list." sqref="B4">
      <formula1>INDIRECT("tbl_accountType[Account Types]")</formula1>
    </dataValidation>
    <dataValidation type="custom" errorStyle="information" showInputMessage="1" showErrorMessage="1" errorTitle="Program Acct State Match" error="Please be sure to fill in the Program Acct State Match column if there is applicable Match for this project." sqref="D8 D32">
      <formula1>IF(OR(G8=0, G8=""), FALSE, TRUE)</formula1>
    </dataValidation>
  </dataValidations>
  <printOptions horizontalCentered="1" verticalCentered="1"/>
  <pageMargins left="0.37" right="0.25" top="0.55000000000000004" bottom="0.41" header="0.3" footer="0.18"/>
  <pageSetup scale="65" orientation="landscape" r:id="rId1"/>
  <headerFooter alignWithMargins="0">
    <oddHeader xml:space="preserve">&amp;C&amp;"Arial,Bold"&amp;14Program Budget&amp;16
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D23"/>
  <sheetViews>
    <sheetView topLeftCell="A4" workbookViewId="0">
      <selection activeCell="B15" sqref="B15"/>
    </sheetView>
  </sheetViews>
  <sheetFormatPr defaultColWidth="9.109375" defaultRowHeight="13.2" x14ac:dyDescent="0.25"/>
  <cols>
    <col min="1" max="1" width="26.5546875" style="88" customWidth="1"/>
    <col min="2" max="2" width="38.5546875" style="89" customWidth="1"/>
    <col min="3" max="4" width="38.5546875" style="82" customWidth="1"/>
    <col min="5" max="16384" width="9.109375" style="82"/>
  </cols>
  <sheetData>
    <row r="1" spans="1:4" s="74" customFormat="1" ht="17.399999999999999" x14ac:dyDescent="0.3">
      <c r="A1" s="72"/>
      <c r="B1" s="73"/>
    </row>
    <row r="2" spans="1:4" s="74" customFormat="1" ht="23.25" customHeight="1" x14ac:dyDescent="0.3">
      <c r="A2" s="75" t="s">
        <v>0</v>
      </c>
      <c r="B2" s="76" t="str">
        <f>'FAMIS Budget'!B2</f>
        <v>[Name of Program and fiscal year]</v>
      </c>
      <c r="C2" s="77"/>
      <c r="D2" s="77"/>
    </row>
    <row r="3" spans="1:4" s="74" customFormat="1" ht="34.5" customHeight="1" x14ac:dyDescent="0.3">
      <c r="A3" s="78" t="s">
        <v>33</v>
      </c>
      <c r="B3" s="78" t="str">
        <f>'FAMIS Budget'!B3</f>
        <v>[Term dates]</v>
      </c>
      <c r="C3" s="79"/>
      <c r="D3" s="79"/>
    </row>
    <row r="4" spans="1:4" s="74" customFormat="1" ht="32.25" customHeight="1" x14ac:dyDescent="0.3">
      <c r="A4" s="78" t="s">
        <v>62</v>
      </c>
      <c r="B4" s="78" t="str">
        <f>'FAMIS Budget'!B4</f>
        <v>NEW ACCOUNT REQUEST</v>
      </c>
      <c r="C4" s="78"/>
      <c r="D4" s="78"/>
    </row>
    <row r="5" spans="1:4" ht="27.75" customHeight="1" thickBot="1" x14ac:dyDescent="0.35">
      <c r="A5" s="80"/>
      <c r="B5" s="81"/>
    </row>
    <row r="6" spans="1:4" ht="13.5" customHeight="1" thickTop="1" x14ac:dyDescent="0.25">
      <c r="A6" s="184" t="s">
        <v>22</v>
      </c>
      <c r="B6" s="184" t="s">
        <v>58</v>
      </c>
      <c r="C6" s="184" t="s">
        <v>59</v>
      </c>
      <c r="D6" s="184" t="s">
        <v>85</v>
      </c>
    </row>
    <row r="7" spans="1:4" ht="28.5" customHeight="1" thickBot="1" x14ac:dyDescent="0.3">
      <c r="A7" s="185"/>
      <c r="B7" s="185"/>
      <c r="C7" s="185"/>
      <c r="D7" s="185"/>
    </row>
    <row r="8" spans="1:4" ht="16.8" thickTop="1" thickBot="1" x14ac:dyDescent="0.35">
      <c r="A8" s="83" t="s">
        <v>27</v>
      </c>
      <c r="B8" s="138">
        <f>'FAMIS Budget'!D9+'FAMIS Budget'!D10+'FAMIS Budget'!D11+'FAMIS Budget'!D12+'FAMIS Budget'!E9+'FAMIS Budget'!E10+'FAMIS Budget'!E11+'FAMIS Budget'!E12</f>
        <v>0</v>
      </c>
      <c r="C8" s="138">
        <f>'FAMIS Budget'!G9+'FAMIS Budget'!G10+'FAMIS Budget'!G11+'FAMIS Budget'!G12+'FAMIS Budget'!H9+'FAMIS Budget'!H10+'FAMIS Budget'!H11+'FAMIS Budget'!H12</f>
        <v>0</v>
      </c>
      <c r="D8" s="84">
        <f>SUM(B8:C8)</f>
        <v>0</v>
      </c>
    </row>
    <row r="9" spans="1:4" ht="16.8" thickTop="1" thickBot="1" x14ac:dyDescent="0.35">
      <c r="A9" s="85" t="s">
        <v>30</v>
      </c>
      <c r="B9" s="139">
        <f>ROUND('FAMIS Budget'!D13, 2)+ROUND('FAMIS Budget'!E13, 2)</f>
        <v>0</v>
      </c>
      <c r="C9" s="139">
        <f>ROUND('FAMIS Budget'!G13, 2)+ROUND('FAMIS Budget'!H13, 2)</f>
        <v>0</v>
      </c>
      <c r="D9" s="84">
        <f t="shared" ref="D9:D17" si="0">SUM(B9:C9)</f>
        <v>0</v>
      </c>
    </row>
    <row r="10" spans="1:4" ht="16.8" thickTop="1" thickBot="1" x14ac:dyDescent="0.35">
      <c r="A10" s="85" t="s">
        <v>4</v>
      </c>
      <c r="B10" s="139">
        <f>'FAMIS Budget'!D14+'FAMIS Budget'!E14</f>
        <v>0</v>
      </c>
      <c r="C10" s="139">
        <f>'FAMIS Budget'!G14+'FAMIS Budget'!H14</f>
        <v>0</v>
      </c>
      <c r="D10" s="84">
        <f t="shared" si="0"/>
        <v>0</v>
      </c>
    </row>
    <row r="11" spans="1:4" ht="16.8" thickTop="1" thickBot="1" x14ac:dyDescent="0.35">
      <c r="A11" s="85" t="s">
        <v>23</v>
      </c>
      <c r="B11" s="139">
        <f>'FAMIS Budget'!D31+'FAMIS Budget'!E31</f>
        <v>0</v>
      </c>
      <c r="C11" s="139">
        <f>'FAMIS Budget'!G31+'FAMIS Budget'!H31</f>
        <v>0</v>
      </c>
      <c r="D11" s="84">
        <f t="shared" si="0"/>
        <v>0</v>
      </c>
    </row>
    <row r="12" spans="1:4" ht="16.8" thickTop="1" thickBot="1" x14ac:dyDescent="0.35">
      <c r="A12" s="85" t="s">
        <v>26</v>
      </c>
      <c r="B12" s="139">
        <f>'FAMIS Budget'!D15+'FAMIS Budget'!E15+'FAMIS Budget'!D16+'FAMIS Budget'!E16</f>
        <v>0</v>
      </c>
      <c r="C12" s="139">
        <f>'FAMIS Budget'!G15+'FAMIS Budget'!G16+'FAMIS Budget'!H15+'FAMIS Budget'!H16</f>
        <v>0</v>
      </c>
      <c r="D12" s="84">
        <f t="shared" si="0"/>
        <v>0</v>
      </c>
    </row>
    <row r="13" spans="1:4" ht="16.8" thickTop="1" thickBot="1" x14ac:dyDescent="0.35">
      <c r="A13" s="85" t="s">
        <v>29</v>
      </c>
      <c r="B13" s="139">
        <f>'FAMIS Budget'!D21+'FAMIS Budget'!D24+'FAMIS Budget'!D25+'FAMIS Budget'!D26+'FAMIS Budget'!D27+'FAMIS Budget'!D28+'FAMIS Budget'!E21+'FAMIS Budget'!E24+'FAMIS Budget'!E25+'FAMIS Budget'!E26+'FAMIS Budget'!E27+'FAMIS Budget'!E28</f>
        <v>0</v>
      </c>
      <c r="C13" s="139">
        <f>'FAMIS Budget'!G21+'FAMIS Budget'!G24+'FAMIS Budget'!G25+'FAMIS Budget'!G26+'FAMIS Budget'!G27+'FAMIS Budget'!G28+'FAMIS Budget'!H21+'FAMIS Budget'!H24+'FAMIS Budget'!H25+'FAMIS Budget'!H26+'FAMIS Budget'!H27+'FAMIS Budget'!H28</f>
        <v>0</v>
      </c>
      <c r="D13" s="84">
        <f t="shared" si="0"/>
        <v>0</v>
      </c>
    </row>
    <row r="14" spans="1:4" ht="16.8" thickTop="1" thickBot="1" x14ac:dyDescent="0.35">
      <c r="A14" s="85" t="s">
        <v>25</v>
      </c>
      <c r="B14" s="139">
        <f>'FAMIS Budget'!D17+'FAMIS Budget'!D18+'FAMIS Budget'!D19+'FAMIS Budget'!D22+'FAMIS Budget'!D23+'FAMIS Budget'!D29+'FAMIS Budget'!D30+'FAMIS Budget'!E17+'FAMIS Budget'!E18+'FAMIS Budget'!E19+'FAMIS Budget'!E22+'FAMIS Budget'!E23+'FAMIS Budget'!E29+'FAMIS Budget'!E30</f>
        <v>0</v>
      </c>
      <c r="C14" s="139">
        <f>'FAMIS Budget'!G17+'FAMIS Budget'!G18+'FAMIS Budget'!G19+'FAMIS Budget'!G22+'FAMIS Budget'!G23+'FAMIS Budget'!G29+'FAMIS Budget'!G30+'FAMIS Budget'!H17+'FAMIS Budget'!H18+'FAMIS Budget'!H19+'FAMIS Budget'!H22+'FAMIS Budget'!H23+'FAMIS Budget'!H29+'FAMIS Budget'!H30</f>
        <v>0</v>
      </c>
      <c r="D14" s="84">
        <f t="shared" si="0"/>
        <v>0</v>
      </c>
    </row>
    <row r="15" spans="1:4" ht="16.8" thickTop="1" thickBot="1" x14ac:dyDescent="0.35">
      <c r="A15" s="85" t="s">
        <v>35</v>
      </c>
      <c r="B15" s="139">
        <f>ROUND(SUM('FAMIS Budget'!D9:E31), 2)</f>
        <v>0</v>
      </c>
      <c r="C15" s="139">
        <f>SUM('FAMIS Budget'!G9:H31)</f>
        <v>0</v>
      </c>
      <c r="D15" s="84">
        <f t="shared" si="0"/>
        <v>0</v>
      </c>
    </row>
    <row r="16" spans="1:4" ht="16.8" thickTop="1" thickBot="1" x14ac:dyDescent="0.35">
      <c r="A16" s="86" t="s">
        <v>24</v>
      </c>
      <c r="B16" s="140">
        <f>SUM('FAMIS Budget'!D32:E32)</f>
        <v>0</v>
      </c>
      <c r="C16" s="140">
        <f>SUM('FAMIS Budget'!G32:H32)</f>
        <v>0</v>
      </c>
      <c r="D16" s="84">
        <f t="shared" si="0"/>
        <v>0</v>
      </c>
    </row>
    <row r="17" spans="1:4" ht="20.25" customHeight="1" thickTop="1" thickBot="1" x14ac:dyDescent="0.35">
      <c r="A17" s="87" t="s">
        <v>36</v>
      </c>
      <c r="B17" s="152">
        <f>SUM(B15:B16)</f>
        <v>0</v>
      </c>
      <c r="C17" s="152">
        <f>SUM(C15:C16)</f>
        <v>0</v>
      </c>
      <c r="D17" s="151">
        <f t="shared" si="0"/>
        <v>0</v>
      </c>
    </row>
    <row r="18" spans="1:4" ht="13.8" thickTop="1" x14ac:dyDescent="0.25"/>
    <row r="21" spans="1:4" x14ac:dyDescent="0.25">
      <c r="B21" s="159"/>
    </row>
    <row r="22" spans="1:4" x14ac:dyDescent="0.25">
      <c r="B22" s="159"/>
    </row>
    <row r="23" spans="1:4" x14ac:dyDescent="0.25">
      <c r="B23" s="159"/>
    </row>
  </sheetData>
  <sheetProtection algorithmName="SHA-512" hashValue="0uNjML8Aq57AKuVUR8qx1UJ5z+lJ+PY577QNEDLFVksmE3Y2ACXTWacIRCG2avxPX+fqbB4TRqGESYNKyb8gmQ==" saltValue="yjMAnzCIYKS/7KRPFNAsHg==" spinCount="100000" sheet="1" objects="1" scenarios="1"/>
  <mergeCells count="4">
    <mergeCell ref="A6:A7"/>
    <mergeCell ref="B6:B7"/>
    <mergeCell ref="C6:C7"/>
    <mergeCell ref="D6:D7"/>
  </mergeCells>
  <phoneticPr fontId="0" type="noConversion"/>
  <pageMargins left="0.75" right="0.75" top="1" bottom="1" header="0.5" footer="0.5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Label 1">
              <controlPr defaultSize="0" autoFill="0" autoLine="0" autoPict="0">
                <anchor moveWithCells="1">
                  <from>
                    <xdr:col>2</xdr:col>
                    <xdr:colOff>0</xdr:colOff>
                    <xdr:row>17</xdr:row>
                    <xdr:rowOff>0</xdr:rowOff>
                  </from>
                  <to>
                    <xdr:col>2</xdr:col>
                    <xdr:colOff>1226820</xdr:colOff>
                    <xdr:row>18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"/>
  <sheetViews>
    <sheetView workbookViewId="0">
      <selection activeCell="B34" sqref="B34"/>
    </sheetView>
  </sheetViews>
  <sheetFormatPr defaultRowHeight="13.2" x14ac:dyDescent="0.25"/>
  <cols>
    <col min="1" max="1" width="25" bestFit="1" customWidth="1"/>
  </cols>
  <sheetData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61</v>
      </c>
    </row>
    <row r="5" spans="1:1" x14ac:dyDescent="0.25">
      <c r="A5" t="s">
        <v>34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"/>
  <sheetViews>
    <sheetView showGridLines="0" workbookViewId="0">
      <selection activeCell="A34" sqref="A34"/>
    </sheetView>
  </sheetViews>
  <sheetFormatPr defaultColWidth="9.109375" defaultRowHeight="13.2" x14ac:dyDescent="0.25"/>
  <cols>
    <col min="1" max="1" width="52.44140625" style="91" bestFit="1" customWidth="1"/>
    <col min="2" max="16384" width="9.109375" style="91"/>
  </cols>
  <sheetData>
    <row r="2" spans="1:1" x14ac:dyDescent="0.25">
      <c r="A2" s="91" t="s">
        <v>67</v>
      </c>
    </row>
    <row r="3" spans="1:1" x14ac:dyDescent="0.25">
      <c r="A3" s="92" t="s">
        <v>68</v>
      </c>
    </row>
    <row r="5" spans="1:1" x14ac:dyDescent="0.25">
      <c r="A5" s="91" t="s">
        <v>69</v>
      </c>
    </row>
  </sheetData>
  <sheetProtection algorithmName="SHA-512" hashValue="+p40zTuAXFtwoTTC4LnrXWOHSouH1FNk/Zpby9DsNa54A4aAKBJQFSMzudLwGVtJEdN60NsCMce9H3vd/6oUPA==" saltValue="kElWSJqd6wdZ7kE1QWJjAw==" spinCount="100000" sheet="1" objects="1" scenarios="1"/>
  <hyperlinks>
    <hyperlink ref="A3" r:id="rId1"/>
  </hyperlinks>
  <pageMargins left="0.7" right="0.7" top="0.75" bottom="0.75" header="0.3" footer="0.3"/>
  <pageSetup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FAMIS Budget</vt:lpstr>
      <vt:lpstr>Fed Budget</vt:lpstr>
      <vt:lpstr>Lists</vt:lpstr>
      <vt:lpstr>Instructions</vt:lpstr>
      <vt:lpstr>'Fed Budget'!Print_Area</vt:lpstr>
    </vt:vector>
  </TitlesOfParts>
  <Company>Texas Forest Service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TFS Employee</dc:creator>
  <cp:lastModifiedBy>Madelyn Galloway</cp:lastModifiedBy>
  <cp:lastPrinted>2016-06-01T22:17:42Z</cp:lastPrinted>
  <dcterms:created xsi:type="dcterms:W3CDTF">2001-03-20T15:49:31Z</dcterms:created>
  <dcterms:modified xsi:type="dcterms:W3CDTF">2016-06-07T15:20:58Z</dcterms:modified>
</cp:coreProperties>
</file>